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28" documentId="13_ncr:1_{F6CB121F-512D-4AA6-A0C1-0FB36C537598}" xr6:coauthVersionLast="47" xr6:coauthVersionMax="47" xr10:uidLastSave="{DBD8D64E-F43B-43D2-9B3D-E0350B89660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<sst xmlns="http://schemas.openxmlformats.org/spreadsheetml/2006/main" count="180277" uniqueCount="39123">
  <si>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</si>
  <si>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</si>
  <si>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</si>
  <si>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</si>
  <si>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</si>
  <si>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</si>
  <si>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</si>
  <si>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</si>
  <si>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</si>
  <si>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</si>
  <si>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</si>
  <si>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</si>
  <si>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</si>
  <si>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</si>
  <si>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</si>
  <si>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</si>
  <si>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</si>
  <si>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</si>
  <si>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</si>
  <si>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</si>
  <si>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</si>
  <si>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</si>
  <si>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</si>
  <si>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</si>
  <si>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</si>
  <si>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</si>
  <si>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</si>
  <si>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</si>
  <si>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</si>
  <si>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</si>
  <si>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</si>
  <si>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</si>
  <si>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</si>
  <si>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</si>
  <si>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</si>
  <si>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</si>
  <si>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</si>
  <si>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</si>
  <si>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</si>
  <si>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</si>
  <si>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</si>
  <si>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</si>
  <si>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</si>
  <si>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</si>
  <si>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</si>
  <si>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</si>
  <si>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</si>
  <si>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</si>
  <si>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</si>
  <si>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</si>
  <si>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</si>
  <si>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</si>
  <si>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</si>
  <si>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</si>
  <si>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</si>
  <si>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</si>
  <si>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</si>
  <si>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</si>
  <si>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</si>
  <si>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</si>
  <si>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</si>
  <si>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</si>
  <si>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</si>
  <si>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</si>
  <si>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</si>
  <si>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</si>
  <si>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</si>
  <si>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</si>
  <si>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</si>
  <si>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</si>
  <si>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</si>
  <si>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</si>
  <si>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</si>
  <si>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</si>
  <si>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</si>
  <si>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</si>
  <si>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</si>
  <si>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</si>
  <si>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</si>
  <si>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</si>
  <si>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</si>
  <si>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</si>
  <si>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</si>
  <si>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</si>
  <si>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</si>
  <si>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</si>
  <si>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</si>
  <si>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</si>
  <si>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</si>
  <si>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</si>
  <si>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</si>
  <si>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</si>
  <si>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</si>
  <si>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</si>
  <si>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</si>
  <si>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</si>
  <si>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</si>
  <si>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</si>
  <si>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</si>
  <si>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</si>
  <si>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</si>
  <si>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</si>
  <si>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</si>
  <si>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</si>
  <si>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</si>
  <si>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</si>
  <si>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</si>
  <si>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</si>
  <si>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</si>
  <si>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</si>
  <si>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</si>
  <si>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</si>
  <si>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</si>
  <si>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</si>
  <si>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</si>
  <si>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</si>
  <si>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</si>
  <si>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</si>
  <si>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</si>
  <si>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</si>
  <si>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</si>
  <si>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</si>
  <si>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</si>
  <si>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</si>
  <si>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</si>
  <si>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</si>
  <si>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</si>
  <si>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</si>
  <si>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</si>
  <si>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</si>
  <si>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</si>
  <si>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</si>
  <si>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</si>
  <si>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</si>
  <si>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</si>
  <si>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</si>
  <si>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</si>
  <si>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</si>
  <si>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</si>
  <si>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</si>
  <si>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</si>
  <si>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</si>
  <si>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</si>
  <si>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</si>
  <si>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</si>
  <si>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</si>
  <si>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</si>
  <si>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</si>
  <si>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</si>
  <si>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</si>
  <si>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</si>
  <si>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</si>
  <si>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</si>
  <si>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</si>
  <si>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</si>
  <si>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</si>
  <si>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</si>
  <si>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</si>
  <si>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</si>
  <si>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</si>
  <si>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</si>
  <si>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</si>
  <si>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</si>
  <si>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</si>
  <si>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</si>
  <si>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</si>
  <si>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</si>
  <si>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</si>
  <si>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</si>
  <si>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</si>
  <si>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</si>
  <si>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</si>
  <si>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</si>
  <si>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</si>
  <si>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</si>
  <si>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</si>
  <si>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</si>
  <si>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</si>
  <si>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</si>
  <si>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</si>
  <si>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</si>
  <si>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</si>
  <si>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</si>
  <si>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</si>
  <si>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</si>
  <si>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</si>
  <si>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</si>
  <si>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</si>
  <si>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</si>
  <si>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</si>
  <si>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</si>
  <si>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</si>
  <si>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</si>
  <si>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</si>
  <si>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</si>
  <si>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</si>
  <si>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</si>
  <si>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</si>
  <si>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</si>
  <si>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</si>
  <si>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</si>
  <si>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</si>
  <si>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</si>
  <si>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</si>
  <si>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</si>
  <si>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</si>
  <si>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</si>
  <si>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</si>
  <si>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</si>
  <si>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</si>
  <si>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</si>
  <si>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</si>
  <si>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</si>
  <si>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</si>
  <si>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</si>
  <si>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</si>
  <si>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</si>
  <si>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</si>
  <si>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</si>
  <si>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</si>
  <si>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</si>
  <si>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</si>
  <si>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</si>
  <si>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</si>
  <si>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</si>
  <si>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</si>
  <si>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</si>
  <si>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</si>
  <si>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</si>
  <si>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</si>
  <si>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</si>
  <si>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</si>
  <si>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</si>
  <si>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</si>
  <si>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</si>
  <si>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</si>
  <si>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</si>
  <si>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</si>
  <si>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</si>
  <si>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</si>
  <si>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</si>
  <si>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</si>
  <si>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</si>
  <si>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</si>
  <si>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</si>
  <si>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</si>
  <si>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</si>
  <si>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</si>
  <si>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</si>
  <si>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</si>
  <si>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</si>
  <si>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</si>
  <si>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</si>
  <si>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</si>
  <si>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</si>
  <si>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</si>
  <si>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</si>
  <si>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</si>
  <si>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</si>
  <si>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</si>
  <si>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</si>
  <si>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</si>
  <si>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</si>
  <si>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</si>
  <si>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</si>
  <si>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</si>
  <si>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</si>
  <si>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</si>
  <si>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</si>
  <si>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</si>
  <si>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</si>
  <si>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</si>
  <si>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</si>
  <si>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</si>
  <si>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</si>
  <si>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</si>
  <si>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</si>
  <si>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</si>
  <si>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</si>
  <si>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</si>
  <si>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</si>
  <si>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</si>
  <si>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</si>
  <si>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</si>
  <si>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</si>
  <si>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</si>
  <si>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</si>
  <si>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</si>
  <si>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</si>
  <si>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</si>
  <si>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</si>
  <si>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</si>
  <si>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</si>
  <si>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</si>
  <si>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</si>
  <si>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</si>
  <si>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</si>
  <si>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</si>
  <si>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</si>
  <si>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</si>
  <si>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</si>
  <si>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</si>
  <si>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</si>
  <si>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</si>
  <si>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</si>
  <si>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</si>
  <si>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</si>
  <si>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</si>
  <si>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</si>
  <si>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</si>
  <si>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</si>
  <si>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</si>
  <si>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</si>
  <si>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</si>
  <si>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</si>
  <si>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</si>
  <si>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</si>
  <si>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</si>
  <si>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</si>
  <si>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</si>
  <si>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</si>
  <si>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</si>
  <si>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</si>
  <si>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</si>
  <si>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</si>
  <si>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</si>
  <si>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</si>
  <si>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</si>
  <si>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</si>
  <si>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</si>
  <si>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</si>
  <si>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</si>
  <si>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</si>
  <si>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</si>
  <si>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</si>
  <si>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</si>
  <si>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</si>
  <si>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</si>
  <si>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</si>
  <si>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</si>
  <si>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</si>
  <si>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</si>
  <si>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</si>
  <si>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</si>
  <si>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</si>
  <si>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</si>
  <si>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</si>
  <si>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</si>
  <si>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</si>
  <si>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</si>
  <si>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</si>
  <si>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</si>
  <si>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</si>
  <si>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</si>
  <si>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</si>
  <si>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</si>
  <si>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</si>
  <si>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</si>
  <si>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</si>
  <si>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</si>
  <si>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</si>
  <si>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</si>
  <si>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</si>
  <si>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</si>
  <si>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</si>
  <si>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</si>
  <si>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</si>
  <si>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</si>
  <si>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</si>
  <si>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</si>
  <si>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</si>
  <si>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</si>
  <si>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</si>
  <si>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</si>
  <si>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</si>
  <si>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</si>
  <si>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</si>
  <si>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</si>
  <si>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</si>
  <si>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</si>
  <si>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</si>
  <si>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</si>
  <si>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</si>
  <si>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</si>
  <si>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</si>
  <si>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</si>
  <si>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</si>
  <si>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</si>
  <si>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</si>
  <si>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</si>
  <si>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</si>
  <si>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</si>
  <si>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</si>
  <si>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</si>
  <si>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</si>
  <si>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</si>
  <si>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</si>
  <si>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</si>
  <si>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</si>
  <si>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</si>
  <si>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</si>
  <si>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</si>
  <si>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</si>
  <si>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</si>
  <si>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</si>
  <si>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</si>
  <si>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</si>
  <si>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</si>
  <si>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</si>
  <si>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</si>
  <si>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</si>
  <si>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</si>
  <si>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</si>
  <si>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</si>
  <si>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</si>
  <si>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</si>
  <si>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</si>
  <si>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</si>
  <si>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</si>
  <si>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</si>
  <si>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</si>
  <si>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</si>
  <si>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</si>
  <si>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</si>
  <si>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</si>
  <si>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</si>
  <si>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</si>
  <si>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</si>
  <si>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</si>
  <si>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</si>
  <si>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</si>
  <si>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</si>
  <si>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</si>
  <si>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</si>
  <si>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</si>
  <si>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</si>
  <si>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</si>
  <si>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</si>
  <si>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</si>
  <si>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</si>
  <si>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</si>
  <si>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</si>
  <si>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</si>
  <si>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</si>
  <si>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</si>
  <si>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</si>
  <si>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</si>
  <si>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</si>
  <si>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</si>
  <si>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</si>
  <si>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</si>
  <si>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</si>
  <si>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</si>
  <si>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</si>
  <si>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</si>
  <si>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</si>
  <si>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</si>
  <si>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</si>
  <si>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</si>
  <si>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</si>
  <si>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</si>
  <si>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</si>
  <si>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</si>
  <si>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</si>
  <si>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</si>
  <si>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</si>
  <si>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</si>
  <si>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</si>
  <si>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</si>
  <si>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</si>
  <si>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</si>
  <si>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</si>
  <si>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</si>
  <si>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</si>
  <si>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</si>
  <si>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</si>
  <si>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</si>
  <si>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</si>
  <si>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</si>
  <si>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</si>
  <si>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</si>
  <si>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</si>
  <si>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</si>
  <si>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</si>
  <si>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</si>
  <si>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</si>
  <si>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</si>
  <si>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</si>
  <si>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</si>
  <si>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</si>
  <si>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</si>
  <si>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</si>
  <si>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</si>
  <si>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</si>
  <si>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</si>
  <si>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</si>
  <si>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</si>
  <si>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</si>
  <si>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</si>
  <si>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</si>
  <si>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</si>
  <si>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</si>
  <si>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</si>
  <si>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</si>
  <si>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</si>
  <si>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</si>
  <si>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</si>
  <si>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</si>
  <si>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</si>
  <si>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</si>
  <si>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</si>
  <si>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</si>
  <si>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</si>
  <si>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</si>
  <si>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</si>
  <si>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</si>
  <si>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</si>
  <si>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</si>
  <si>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</si>
  <si>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</si>
  <si>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</si>
  <si>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</si>
  <si>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</si>
  <si>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</si>
  <si>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</si>
  <si>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</si>
  <si>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</si>
  <si>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</si>
  <si>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</si>
  <si>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</si>
  <si>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</si>
  <si>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</si>
  <si>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</si>
  <si>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</si>
  <si>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</si>
  <si>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</si>
  <si>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</si>
  <si>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</si>
  <si>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</si>
  <si>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</si>
  <si>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</si>
  <si>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</si>
  <si>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</si>
  <si>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</si>
  <si>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</si>
  <si>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</si>
  <si>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</si>
  <si>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</si>
  <si>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</si>
  <si>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</si>
  <si>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</si>
  <si>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</si>
  <si>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</si>
  <si>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</si>
  <si>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</si>
  <si>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</si>
  <si>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</si>
  <si>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</si>
  <si>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</si>
  <si>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</si>
  <si>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</si>
  <si>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</si>
  <si>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</si>
  <si>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</si>
  <si>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</si>
  <si>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</si>
  <si>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</si>
  <si>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</si>
  <si>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</si>
  <si>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</si>
  <si>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</si>
  <si>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</si>
  <si>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</si>
  <si>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</si>
  <si>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</si>
  <si>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</si>
  <si>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</si>
  <si>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</si>
  <si>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</si>
  <si>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</si>
  <si>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</si>
  <si>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</si>
  <si>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</si>
  <si>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</si>
  <si>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</si>
  <si>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</si>
  <si>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</si>
  <si>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</si>
  <si>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</si>
  <si>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</si>
  <si>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</si>
  <si>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</si>
  <si>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</si>
  <si>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</si>
  <si>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</si>
  <si>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</si>
  <si>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</si>
  <si>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</si>
  <si>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</si>
  <si>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</si>
  <si>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</si>
  <si>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</si>
  <si>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</si>
  <si>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</si>
  <si>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</si>
  <si>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</si>
  <si>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</si>
  <si>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</si>
  <si>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</si>
  <si>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</si>
  <si>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</si>
  <si>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</si>
  <si>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</si>
  <si>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</si>
  <si>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</si>
  <si>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</si>
  <si>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</si>
  <si>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</si>
  <si>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</si>
  <si>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</si>
  <si>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</si>
  <si>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</si>
  <si>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</si>
  <si>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</si>
  <si>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</si>
  <si>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</si>
  <si>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</si>
  <si>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</si>
  <si>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</si>
  <si>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</si>
  <si>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</si>
  <si>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</si>
  <si>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</si>
  <si>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</si>
  <si>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</si>
  <si>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</si>
  <si>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</si>
  <si>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</si>
  <si>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</si>
  <si>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</si>
  <si>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</si>
  <si>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</si>
  <si>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</si>
  <si>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</si>
  <si>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</si>
  <si>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</si>
  <si>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</si>
  <si>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</si>
  <si>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</si>
  <si>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</si>
  <si>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</si>
  <si>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</si>
  <si>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</si>
  <si>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</si>
  <si>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</si>
  <si>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</si>
  <si>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</si>
  <si>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</si>
  <si>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</si>
  <si>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</si>
  <si>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</si>
  <si>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</si>
  <si>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</si>
  <si>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</si>
  <si>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</si>
  <si>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</si>
  <si>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</si>
  <si>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</si>
  <si>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</si>
  <si>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</si>
  <si>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</si>
  <si>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</si>
  <si>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</si>
  <si>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</si>
  <si>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</si>
  <si>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</si>
  <si>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</si>
  <si>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</si>
  <si>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</si>
  <si>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</si>
  <si>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</si>
  <si>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</si>
  <si>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</si>
  <si>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</si>
  <si>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</si>
  <si>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</si>
  <si>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</si>
  <si>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</si>
  <si>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</si>
  <si>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</si>
  <si>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</si>
  <si>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</si>
  <si>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</si>
  <si>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</si>
  <si>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</si>
  <si>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</si>
  <si>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</si>
  <si>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</si>
  <si>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</si>
  <si>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</si>
  <si>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</si>
  <si>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</si>
  <si>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</si>
  <si>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</si>
  <si>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</si>
  <si>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</si>
  <si>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</si>
  <si>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</si>
  <si>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</si>
  <si>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</si>
  <si>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</si>
  <si>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</si>
  <si>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</si>
  <si>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</si>
  <si>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</si>
  <si>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</si>
  <si>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</si>
  <si>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</si>
  <si>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</si>
  <si>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</si>
  <si>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</si>
  <si>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</si>
  <si>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</si>
  <si>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</si>
  <si>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</si>
  <si>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</si>
  <si>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</si>
  <si>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</si>
  <si>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</si>
  <si>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</si>
  <si>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</si>
  <si>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</si>
  <si>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</si>
  <si>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</si>
  <si>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</si>
  <si>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</si>
  <si>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</si>
  <si>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</si>
  <si>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</si>
  <si>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</si>
  <si>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</si>
  <si>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</si>
  <si>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</si>
  <si>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</si>
  <si>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</si>
  <si>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</si>
  <si>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</si>
  <si>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</si>
  <si>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</si>
  <si>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</si>
  <si>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</si>
  <si>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</si>
  <si>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</si>
  <si>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</si>
  <si>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</si>
  <si>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</si>
  <si>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</si>
  <si>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</si>
  <si>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</si>
  <si>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</si>
  <si>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</si>
  <si>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</si>
  <si>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</si>
  <si>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</si>
  <si>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</si>
  <si>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</si>
  <si>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</si>
  <si>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</si>
  <si>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</si>
  <si>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</si>
  <si>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</si>
  <si>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</si>
  <si>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</si>
  <si>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</si>
  <si>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</si>
  <si>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</si>
  <si>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</si>
  <si>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</si>
  <si>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</si>
  <si>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</si>
  <si>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</si>
  <si>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</si>
  <si>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</si>
  <si>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</si>
  <si>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</si>
  <si>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</si>
  <si>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</si>
  <si>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</si>
  <si>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</si>
  <si>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</si>
  <si>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</si>
  <si>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</si>
  <si>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</si>
  <si>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</si>
  <si>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</si>
  <si>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</si>
  <si>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</si>
  <si>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</si>
  <si>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</si>
  <si>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</si>
  <si>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</si>
  <si>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</si>
  <si>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</si>
  <si>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</si>
  <si>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</si>
  <si>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</si>
  <si>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</si>
  <si>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</si>
  <si>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</si>
  <si>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</si>
  <si>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</si>
  <si>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</si>
  <si>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</si>
  <si>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</si>
  <si>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</si>
  <si>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</si>
  <si>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</si>
  <si>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</si>
  <si>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</si>
  <si>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</si>
  <si>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</si>
  <si>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</si>
  <si>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</si>
  <si>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</si>
  <si>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</si>
  <si>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</si>
  <si>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</si>
  <si>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</si>
  <si>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</si>
  <si>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</si>
  <si>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</si>
  <si>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</si>
  <si>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</si>
  <si>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</si>
  <si>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</si>
  <si>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</si>
  <si>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</si>
  <si>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</si>
  <si>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</si>
  <si>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</si>
  <si>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</si>
  <si>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</si>
  <si>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</si>
  <si>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</si>
  <si>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</si>
  <si>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</si>
  <si>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</si>
  <si>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</si>
  <si>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</si>
  <si>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</si>
  <si>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</si>
  <si>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</si>
  <si>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</si>
  <si>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</si>
  <si>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</si>
  <si>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</si>
  <si>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</si>
  <si>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</si>
  <si>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</si>
  <si>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</si>
  <si>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</si>
  <si>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</si>
  <si>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</si>
  <si>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</si>
  <si>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</si>
  <si>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</si>
  <si>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</si>
  <si>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</si>
  <si>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</si>
  <si>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</si>
  <si>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</si>
  <si>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</si>
  <si>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</si>
  <si>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</si>
  <si>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</si>
  <si>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</si>
  <si>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</si>
  <si>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</si>
  <si>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</si>
  <si>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</si>
  <si>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</si>
  <si>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</si>
  <si>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</si>
  <si>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</si>
  <si>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</si>
  <si>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</si>
  <si>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</si>
  <si>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</si>
  <si>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</si>
  <si>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</si>
  <si>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</si>
  <si>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</si>
  <si>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</si>
  <si>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</si>
  <si>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</si>
  <si>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</si>
  <si>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</si>
  <si>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</si>
  <si>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</si>
  <si>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</si>
  <si>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</si>
  <si>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</si>
  <si>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</si>
  <si>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</si>
  <si>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</si>
  <si>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</si>
  <si>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</si>
  <si>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</si>
  <si>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</si>
  <si>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</si>
  <si>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</si>
  <si>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</si>
  <si>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</si>
  <si>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</si>
  <si>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</si>
  <si>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</si>
  <si>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</si>
  <si>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</si>
  <si>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</si>
  <si>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</si>
  <si>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</si>
  <si>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</si>
  <si>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</si>
  <si>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</si>
  <si>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</si>
  <si>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</si>
  <si>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</si>
  <si>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</si>
  <si>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</si>
  <si>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</si>
  <si>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</si>
  <si>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</si>
  <si>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</si>
  <si>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</si>
  <si>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</si>
  <si>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</si>
  <si>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</si>
  <si>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</si>
  <si>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</si>
  <si>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</si>
  <si>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</si>
  <si>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</si>
  <si>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</si>
  <si>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</si>
  <si>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</si>
  <si>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</si>
  <si>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</si>
  <si>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</si>
  <si>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</si>
  <si>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</si>
  <si>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</si>
  <si>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</si>
  <si>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</si>
  <si>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</si>
  <si>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</si>
  <si>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</si>
  <si>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</si>
  <si>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</si>
  <si>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</si>
  <si>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</si>
  <si>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</si>
  <si>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</si>
  <si>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</si>
  <si>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</si>
  <si>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</si>
  <si>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</si>
  <si>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</si>
  <si>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</si>
  <si>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</si>
  <si>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</si>
  <si>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</si>
  <si>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</si>
  <si>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</si>
  <si>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</si>
  <si>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</si>
  <si>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</si>
  <si>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</si>
  <si>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</si>
  <si>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</si>
  <si>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</si>
  <si>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</si>
  <si>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</si>
  <si>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</si>
  <si>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</si>
  <si>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</si>
  <si>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</si>
  <si>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</si>
  <si>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</si>
  <si>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</si>
  <si>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</si>
  <si>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</si>
  <si>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</si>
  <si>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</si>
  <si>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</si>
  <si>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</si>
  <si>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</si>
  <si>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</si>
  <si>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</si>
  <si>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</si>
  <si>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</si>
  <si>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</si>
  <si>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</si>
  <si>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</si>
  <si>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</si>
  <si>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</si>
  <si>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</si>
  <si>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</si>
  <si>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</si>
  <si>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</si>
  <si>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</si>
  <si>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</si>
  <si>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</si>
  <si>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</si>
  <si>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</si>
  <si>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</si>
  <si>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</si>
  <si>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</si>
  <si>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</si>
  <si>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</si>
  <si>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</si>
  <si>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</si>
  <si>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</si>
  <si>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</si>
  <si>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</si>
  <si>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</si>
  <si>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</si>
  <si>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</si>
  <si>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</si>
  <si>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</si>
  <si>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</si>
  <si>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</si>
  <si>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</si>
  <si>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</si>
  <si>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</si>
  <si>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</si>
  <si>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</si>
  <si>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</si>
  <si>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</si>
  <si>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</si>
  <si>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</si>
  <si>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</si>
  <si>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</si>
  <si>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</si>
  <si>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</si>
  <si>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</si>
  <si>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</si>
  <si>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</si>
  <si>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</si>
  <si>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</si>
  <si>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</si>
  <si>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</si>
  <si>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</si>
  <si>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</si>
  <si>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</si>
  <si>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</si>
  <si>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</si>
  <si>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</si>
  <si>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</si>
  <si>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</si>
  <si>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</si>
  <si>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</si>
  <si>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</si>
  <si>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</si>
  <si>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</si>
  <si>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</si>
  <si>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</si>
  <si>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</si>
  <si>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</si>
  <si>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</si>
  <si>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</si>
  <si>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</si>
  <si>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</si>
  <si>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</si>
  <si>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</si>
  <si>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</si>
  <si>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</si>
  <si>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</si>
  <si>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</si>
  <si>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</si>
  <si>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</si>
  <si>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</si>
  <si>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</si>
  <si>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</si>
  <si>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</si>
  <si>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</si>
  <si>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</si>
  <si>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</si>
  <si>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</si>
  <si>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</si>
  <si>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</si>
  <si>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</si>
  <si>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</si>
  <si>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</si>
  <si>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</si>
  <si>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</si>
  <si>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</si>
  <si>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</si>
  <si>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</si>
  <si>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</si>
  <si>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</si>
  <si>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</si>
  <si>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</si>
  <si>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</si>
  <si>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</si>
  <si>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</si>
  <si>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</si>
  <si>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</si>
  <si>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</si>
  <si>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</si>
  <si>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</si>
  <si>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</si>
  <si>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</si>
  <si>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</si>
  <si>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</si>
  <si>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</si>
  <si>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</si>
  <si>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</si>
  <si>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</si>
  <si>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</si>
  <si>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</si>
  <si>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</si>
  <si>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</si>
  <si>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</si>
  <si>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</si>
  <si>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</si>
  <si>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</si>
  <si>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</si>
  <si>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</si>
  <si>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</si>
  <si>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</si>
  <si>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</si>
  <si>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</si>
  <si>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</si>
  <si>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</si>
  <si>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</si>
  <si>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</si>
  <si>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</si>
  <si>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</si>
  <si>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</si>
  <si>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</si>
  <si>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</si>
  <si>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</si>
  <si>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</si>
  <si>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</si>
  <si>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</si>
  <si>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</si>
  <si>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</si>
  <si>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</si>
  <si>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</si>
  <si>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</si>
  <si>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</si>
  <si>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</si>
  <si>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</si>
  <si>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</si>
  <si>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</si>
  <si>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</si>
  <si>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</si>
  <si>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</si>
  <si>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</si>
  <si>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</si>
  <si>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</si>
  <si>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</si>
  <si>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</si>
  <si>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</si>
  <si>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</si>
  <si>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</si>
  <si>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</si>
  <si>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</si>
  <si>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</si>
  <si>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</si>
  <si>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</si>
  <si>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</si>
  <si>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</si>
  <si>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</si>
  <si>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</si>
  <si>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</si>
  <si>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</si>
  <si>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</si>
  <si>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</si>
  <si>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</si>
  <si>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</si>
  <si>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</si>
  <si>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</si>
  <si>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</si>
  <si>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</si>
  <si>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</si>
  <si>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</si>
  <si>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</si>
  <si>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</si>
  <si>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</si>
  <si>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</si>
  <si>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</si>
  <si>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</si>
  <si>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</si>
  <si>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</si>
  <si>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</si>
  <si>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</si>
  <si>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</si>
  <si>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</si>
  <si>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</si>
  <si>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</si>
  <si>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</si>
  <si>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</si>
  <si>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</si>
  <si>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</si>
  <si>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</si>
  <si>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</si>
  <si>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</si>
  <si>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</si>
  <si>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</si>
  <si>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</si>
  <si>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</si>
  <si>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</si>
  <si>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</si>
  <si>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</si>
  <si>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</si>
  <si>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</si>
  <si>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</si>
  <si>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</si>
  <si>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</si>
  <si>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</si>
  <si>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</si>
  <si>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</si>
  <si>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</si>
  <si>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</si>
  <si>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</si>
  <si>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</si>
  <si>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</si>
  <si>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</si>
  <si>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</si>
  <si>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</si>
  <si>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</si>
  <si>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</si>
  <si>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</si>
  <si>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</si>
  <si>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</si>
  <si>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</si>
  <si>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</si>
  <si>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</si>
  <si>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</si>
  <si>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</si>
  <si>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</si>
  <si>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</si>
  <si>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</si>
  <si>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</si>
  <si>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</si>
  <si>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</si>
  <si>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</si>
  <si>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</si>
  <si>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</si>
  <si>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</si>
  <si>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</si>
  <si>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</si>
  <si>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</si>
  <si>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</si>
  <si>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</si>
  <si>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</si>
  <si>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</si>
  <si>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</si>
  <si>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</si>
  <si>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</si>
  <si>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</si>
  <si>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</si>
  <si>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</si>
  <si>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</si>
  <si>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</si>
  <si>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</si>
  <si>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</si>
  <si>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</si>
  <si>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</si>
  <si>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</si>
  <si>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</si>
  <si>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</si>
  <si>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</si>
  <si>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</si>
  <si>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</si>
  <si>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</si>
  <si>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</si>
  <si>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</si>
  <si>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</si>
  <si>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</si>
  <si>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</si>
  <si>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</si>
  <si>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</si>
  <si>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</si>
  <si>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</si>
  <si>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</si>
  <si>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</si>
  <si>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</si>
  <si>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</si>
  <si>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</si>
  <si>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</si>
  <si>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</si>
  <si>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</si>
  <si>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</si>
  <si>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</si>
  <si>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</si>
  <si>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</si>
  <si>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</si>
  <si>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</si>
  <si>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</si>
  <si>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</si>
  <si>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</si>
  <si>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</si>
  <si>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</si>
  <si>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</si>
  <si>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</si>
  <si>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</si>
  <si>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</si>
  <si>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</si>
  <si>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</si>
  <si>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</si>
  <si>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</si>
  <si>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</si>
  <si>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</si>
  <si>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</si>
  <si>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</si>
  <si>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</si>
  <si>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</si>
  <si>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</si>
  <si>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</si>
  <si>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</si>
  <si>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</si>
  <si>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</si>
  <si>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</si>
  <si>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</si>
  <si>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</si>
  <si>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</si>
  <si>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</si>
  <si>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</si>
  <si>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</si>
  <si>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</si>
  <si>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</si>
  <si>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</si>
  <si>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</si>
  <si>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</si>
  <si>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</si>
  <si>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</si>
  <si>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</si>
  <si>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</si>
  <si>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</si>
  <si>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</si>
  <si>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</si>
  <si>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</si>
  <si>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</si>
  <si>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</si>
  <si>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</si>
  <si>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</si>
  <si>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</si>
  <si>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</si>
  <si>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</si>
  <si>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</si>
  <si>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</si>
  <si>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</si>
  <si>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</si>
  <si>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</si>
  <si>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</si>
  <si>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</si>
  <si>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</si>
  <si>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</si>
  <si>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</si>
  <si>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</si>
  <si>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</si>
  <si>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</si>
  <si>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</si>
  <si>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</si>
  <si>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</si>
  <si>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</si>
  <si>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</si>
  <si>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</si>
  <si>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</si>
  <si>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</si>
  <si>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</si>
  <si>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</si>
  <si>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</si>
  <si>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</si>
  <si>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</si>
  <si>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</si>
  <si>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</si>
  <si>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</si>
  <si>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</si>
  <si>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</si>
  <si>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</si>
  <si>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</si>
  <si>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</si>
  <si>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</si>
  <si>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</si>
  <si>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</si>
  <si>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</si>
  <si>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</si>
  <si>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</si>
  <si>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</si>
  <si>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</si>
  <si>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</si>
  <si>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</si>
  <si>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</si>
  <si>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</si>
  <si>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</si>
  <si>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</si>
  <si>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</si>
  <si>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</si>
  <si>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</si>
  <si>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</si>
  <si>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</si>
  <si>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</si>
  <si>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</si>
  <si>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</si>
  <si>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</si>
  <si>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</si>
  <si>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</si>
  <si>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</si>
  <si>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</si>
  <si>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</si>
  <si>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</si>
  <si>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</si>
  <si>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</si>
  <si>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</si>
  <si>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</si>
  <si>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</si>
  <si>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</si>
  <si>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</si>
  <si>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</si>
  <si>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</si>
  <si>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</si>
  <si>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</si>
  <si>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</si>
  <si>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</si>
  <si>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</si>
  <si>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</si>
  <si>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</si>
  <si>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</si>
  <si>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</si>
  <si>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</si>
  <si>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</si>
  <si>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</si>
  <si>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</si>
  <si>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</si>
  <si>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</si>
  <si>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</si>
  <si>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</si>
  <si>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</si>
  <si>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</si>
  <si>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</si>
  <si>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</si>
  <si>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</si>
  <si>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</si>
  <si>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</si>
  <si>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</si>
  <si>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</si>
  <si>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</si>
  <si>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</si>
  <si>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</si>
  <si>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</si>
  <si>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</si>
  <si>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</si>
  <si>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</si>
  <si>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</si>
  <si>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</si>
  <si>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</si>
  <si>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</si>
  <si>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</si>
  <si>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</si>
  <si>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</si>
  <si>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</si>
  <si>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</si>
  <si>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</si>
  <si>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</si>
  <si>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</si>
  <si>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</si>
  <si>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</si>
  <si>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</si>
  <si>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</si>
  <si>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</si>
  <si>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</si>
  <si>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</si>
  <si>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</si>
  <si>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</si>
  <si>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</si>
  <si>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</si>
  <si>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</si>
  <si>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</si>
  <si>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</si>
  <si>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</si>
  <si>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</si>
  <si>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</si>
  <si>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</si>
  <si>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</si>
  <si>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</si>
  <si>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</si>
  <si>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</si>
  <si>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</si>
  <si>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</si>
  <si>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</si>
  <si>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</si>
  <si>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</si>
  <si>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</si>
  <si>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</si>
  <si>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</si>
  <si>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</si>
  <si>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</si>
  <si>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</si>
  <si>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</si>
  <si>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</si>
  <si>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</si>
  <si>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</si>
  <si>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</si>
  <si>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</si>
  <si>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</si>
  <si>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</si>
  <si>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</si>
  <si>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</si>
  <si>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</si>
  <si>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</si>
  <si>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</si>
  <si>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</si>
  <si>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</si>
  <si>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</si>
  <si>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</si>
  <si>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</si>
  <si>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</si>
  <si>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</si>
  <si>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</si>
  <si>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</si>
  <si>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</si>
  <si>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</si>
  <si>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</si>
  <si>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</si>
  <si>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</si>
  <si>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</si>
  <si>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</si>
  <si>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</si>
  <si>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</si>
  <si>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</si>
  <si>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</si>
  <si>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</si>
  <si>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</si>
  <si>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</si>
  <si>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</si>
  <si>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</si>
  <si>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</si>
  <si>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</si>
  <si>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</si>
  <si>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</si>
  <si>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</si>
  <si>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</si>
  <si>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</si>
  <si>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</si>
  <si>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</si>
  <si>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</si>
  <si>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</si>
  <si>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</si>
  <si>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</si>
  <si>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</si>
  <si>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</si>
  <si>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</si>
  <si>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</si>
  <si>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</si>
  <si>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</si>
  <si>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</si>
  <si>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</si>
  <si>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</si>
  <si>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</si>
  <si>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</si>
  <si>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</si>
  <si>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</si>
  <si>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</si>
  <si>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</si>
  <si>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</si>
  <si>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</si>
  <si>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</si>
  <si>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</si>
  <si>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</si>
  <si>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</si>
  <si>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</si>
  <si>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</si>
  <si>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</si>
  <si>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</si>
  <si>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</si>
  <si>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</si>
  <si>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</si>
  <si>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</si>
  <si>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</si>
  <si>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</si>
  <si>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</si>
  <si>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</si>
  <si>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</si>
  <si>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</si>
  <si>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</si>
  <si>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</si>
  <si>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</si>
  <si>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</si>
  <si>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</si>
  <si>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</si>
  <si>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</si>
  <si>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</si>
  <si>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</si>
  <si>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</si>
  <si>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</si>
  <si>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</si>
  <si>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</si>
  <si>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</si>
  <si>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</si>
  <si>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</si>
  <si>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</si>
  <si>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</si>
  <si>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</si>
  <si>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</si>
  <si>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</si>
  <si>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</si>
  <si>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</si>
  <si>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</si>
  <si>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</si>
  <si>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</si>
  <si>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</si>
  <si>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</si>
  <si>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</si>
  <si>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</si>
  <si>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</si>
  <si>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</si>
  <si>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</si>
  <si>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</si>
  <si>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</si>
  <si>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</si>
  <si>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</si>
  <si>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</si>
  <si>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</si>
  <si>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</si>
  <si>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</si>
  <si>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</si>
  <si>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</si>
  <si>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</si>
  <si>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</si>
  <si>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</si>
  <si>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</si>
  <si>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</si>
  <si>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</si>
  <si>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</si>
  <si>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</si>
  <si>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</si>
  <si>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</si>
  <si>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</si>
  <si>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</si>
  <si>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</si>
  <si>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</si>
  <si>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</si>
  <si>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</si>
  <si>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</si>
  <si>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</si>
  <si>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</si>
  <si>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</si>
  <si>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</si>
  <si>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</si>
  <si>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</si>
  <si>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</si>
  <si>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</si>
  <si>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</si>
  <si>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</si>
  <si>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</si>
  <si>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</si>
  <si>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</si>
  <si>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</si>
  <si>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</si>
  <si>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</si>
  <si>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</si>
  <si>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</si>
  <si>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</si>
  <si>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</si>
  <si>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</si>
  <si>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</si>
  <si>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</si>
  <si>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</si>
  <si>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</si>
  <si>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</si>
  <si>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</si>
  <si>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</si>
  <si>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</si>
  <si>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</si>
  <si>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</si>
  <si>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</si>
  <si>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</si>
  <si>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</si>
  <si>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</si>
  <si>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</si>
  <si>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</si>
  <si>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</si>
  <si>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</si>
  <si>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</si>
  <si>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</si>
  <si>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</si>
  <si>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</si>
  <si>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</si>
  <si>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</si>
  <si>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</si>
  <si>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</si>
  <si>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</si>
  <si>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</si>
  <si>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</si>
  <si>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</si>
  <si>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</si>
  <si>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</si>
  <si>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</si>
  <si>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</si>
  <si>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</si>
  <si>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</si>
  <si>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</si>
  <si>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</si>
  <si>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</si>
  <si>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</si>
  <si>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</si>
  <si>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</si>
  <si>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</si>
  <si>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</si>
  <si>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</si>
  <si>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</si>
  <si>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</si>
  <si>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</si>
  <si>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</si>
  <si>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</si>
  <si>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</si>
  <si>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</si>
  <si>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</si>
  <si>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</si>
  <si>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</si>
  <si>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</si>
  <si>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</si>
  <si>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</si>
  <si>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</si>
  <si>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</si>
  <si>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</si>
  <si>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</si>
  <si>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</si>
  <si>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</si>
  <si>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</si>
  <si>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</si>
  <si>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</si>
  <si>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</si>
  <si>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</si>
  <si>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</si>
  <si>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</si>
  <si>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</si>
  <si>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</si>
  <si>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</si>
  <si>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</si>
  <si>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</si>
  <si>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</si>
  <si>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</si>
  <si>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</si>
  <si>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</si>
  <si>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</si>
  <si>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</si>
  <si>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</si>
  <si>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</si>
  <si>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</si>
  <si>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</si>
  <si>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</si>
  <si>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</si>
  <si>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</si>
  <si>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</si>
  <si>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</si>
  <si>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</si>
  <si>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</si>
  <si>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</si>
  <si>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</si>
  <si>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</si>
  <si>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</si>
  <si>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</si>
  <si>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</si>
  <si>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</si>
  <si>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</si>
  <si>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</si>
  <si>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</si>
  <si>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</si>
  <si>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</si>
  <si>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</si>
  <si>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</si>
  <si>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</si>
  <si>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</si>
  <si>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</si>
  <si>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</si>
  <si>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</si>
  <si>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</si>
  <si>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</si>
  <si>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</si>
  <si>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</si>
  <si>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</si>
  <si>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</si>
  <si>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</si>
  <si>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</si>
  <si>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</si>
  <si>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</si>
  <si>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</si>
  <si>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</si>
  <si>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</si>
  <si>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</si>
  <si>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</si>
  <si>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</si>
  <si>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</si>
  <si>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</si>
  <si>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</si>
  <si>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</si>
  <si>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</si>
  <si>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</si>
  <si>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</si>
  <si>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</si>
  <si>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</si>
  <si>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</si>
  <si>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</si>
  <si>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</si>
  <si>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</si>
  <si>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</si>
  <si>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</si>
  <si>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</si>
  <si>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</si>
  <si>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</si>
  <si>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</si>
  <si>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</si>
  <si>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</si>
  <si>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</si>
  <si>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</si>
  <si>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</si>
  <si>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</si>
  <si>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</si>
  <si>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</si>
  <si>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</si>
  <si>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</si>
  <si>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</si>
  <si>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</si>
  <si>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</si>
  <si>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</si>
  <si>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</si>
  <si>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</si>
  <si>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</si>
  <si>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</si>
  <si>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</si>
  <si>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</si>
  <si>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</si>
  <si>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</si>
  <si>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</si>
  <si>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</si>
  <si>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</si>
  <si>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</si>
  <si>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</si>
  <si>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</si>
  <si>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</si>
  <si>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</si>
  <si>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</si>
  <si>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</si>
  <si>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</si>
  <si>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</si>
  <si>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</si>
  <si>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</si>
  <si>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</si>
  <si>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</si>
  <si>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</si>
  <si>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</si>
  <si>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</si>
  <si>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</si>
  <si>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</si>
  <si>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</si>
  <si>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</si>
  <si>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</si>
  <si>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</si>
  <si>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</si>
  <si>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</si>
  <si>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</si>
  <si>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</si>
  <si>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</si>
  <si>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</si>
  <si>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</si>
  <si>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</si>
  <si>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</si>
  <si>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</si>
  <si>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</si>
  <si>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</si>
  <si>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</si>
  <si>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</si>
  <si>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</si>
  <si>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</si>
  <si>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</si>
  <si>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</si>
  <si>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</si>
  <si>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</si>
  <si>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</si>
  <si>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</si>
  <si>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</si>
  <si>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</si>
  <si>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</si>
  <si>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</si>
  <si>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</si>
  <si>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</si>
  <si>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</si>
  <si>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</si>
  <si>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</si>
  <si>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</si>
  <si>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</si>
  <si>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</si>
  <si>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</si>
  <si>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</si>
  <si>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</si>
  <si>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</si>
  <si>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</si>
  <si>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</si>
  <si>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</si>
  <si>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</si>
  <si>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</si>
  <si>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</si>
  <si>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</si>
  <si>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</si>
  <si>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</si>
  <si>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</si>
  <si>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</si>
  <si>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</si>
  <si>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</si>
  <si>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</si>
  <si>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</si>
  <si>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</si>
  <si>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</si>
  <si>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</si>
  <si>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</si>
  <si>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</si>
  <si>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</si>
  <si>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</si>
  <si>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</si>
  <si>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</si>
  <si>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</si>
  <si>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</si>
  <si>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</si>
  <si>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</si>
  <si>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</si>
  <si>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</si>
  <si>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</si>
  <si>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</si>
  <si>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</si>
  <si>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</si>
  <si>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</si>
  <si>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</si>
  <si>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</si>
  <si>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</si>
  <si>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</si>
  <si>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</si>
  <si>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</si>
  <si>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</si>
  <si>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</si>
  <si>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</si>
  <si>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</si>
  <si>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</si>
  <si>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</si>
  <si>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</si>
  <si>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</si>
  <si>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</si>
  <si>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</si>
  <si>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</si>
  <si>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</si>
  <si>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</si>
  <si>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</si>
  <si>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</si>
  <si>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</si>
  <si>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</si>
  <si>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</si>
  <si>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</si>
  <si>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</si>
  <si>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</si>
  <si>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</si>
  <si>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</si>
  <si>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</si>
  <si>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</si>
  <si>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</si>
  <si>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</si>
  <si>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</si>
  <si>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</si>
  <si>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</si>
  <si>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</si>
  <si>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</si>
  <si>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</si>
  <si>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</si>
  <si>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</si>
  <si>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</si>
  <si>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</si>
  <si>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</si>
  <si>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</si>
  <si>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</si>
  <si>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</si>
  <si>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</si>
  <si>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</si>
  <si>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</si>
  <si>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</si>
  <si>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</si>
  <si>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</si>
  <si>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</si>
  <si>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</si>
  <si>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</si>
  <si>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</si>
  <si>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</si>
  <si>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</si>
  <si>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</si>
  <si>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</si>
  <si>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</si>
  <si>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</si>
  <si>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</si>
  <si>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</si>
  <si>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</si>
  <si>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</si>
  <si>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</si>
  <si>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</si>
  <si>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</si>
  <si>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</si>
  <si>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</si>
  <si>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</si>
  <si>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</si>
  <si>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</si>
  <si>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</si>
  <si>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</si>
  <si>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</si>
  <si>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</si>
  <si>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</si>
  <si>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</si>
  <si>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</si>
  <si>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</si>
  <si>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</si>
  <si>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</si>
  <si>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</si>
  <si>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</si>
  <si>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</si>
  <si>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</si>
  <si>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</si>
  <si>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</si>
  <si>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</si>
  <si>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</si>
  <si>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</si>
  <si>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</si>
  <si>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</si>
  <si>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</si>
  <si>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</si>
  <si>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</si>
  <si>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</si>
  <si>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</si>
  <si>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</si>
  <si>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</si>
  <si>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</si>
  <si>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</si>
  <si>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</si>
  <si>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</si>
  <si>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</si>
  <si>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</si>
  <si>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</si>
  <si>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</si>
  <si>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</si>
  <si>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</si>
  <si>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</si>
  <si>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</si>
  <si>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</si>
  <si>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</si>
  <si>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</si>
  <si>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</si>
  <si>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</si>
  <si>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</si>
  <si>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</si>
  <si>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</si>
  <si>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</si>
  <si>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</si>
  <si>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</si>
  <si>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</si>
  <si>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</si>
  <si>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</si>
  <si>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</si>
  <si>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</si>
  <si>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</si>
  <si>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</si>
  <si>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</si>
  <si>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</si>
  <si>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</si>
  <si>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</si>
  <si>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</si>
  <si>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</si>
  <si>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</si>
  <si>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</si>
  <si>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</si>
  <si>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</si>
  <si>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</si>
  <si>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</si>
  <si>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</si>
  <si>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</si>
  <si>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</si>
  <si>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</si>
  <si>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</si>
  <si>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</si>
  <si>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</si>
  <si>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</si>
  <si>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</si>
  <si>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</si>
  <si>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</si>
  <si>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</si>
  <si>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</si>
  <si>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</si>
  <si>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</si>
  <si>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</si>
  <si>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</si>
  <si>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</si>
  <si>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</si>
  <si>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</si>
  <si>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</si>
  <si>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</si>
  <si>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</si>
  <si>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</si>
  <si>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</si>
  <si>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</si>
  <si>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</si>
  <si>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</si>
  <si>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</si>
  <si>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</si>
  <si>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</si>
  <si>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</si>
  <si>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</si>
  <si>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</si>
  <si>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</si>
  <si>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</si>
  <si>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</si>
  <si>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</si>
  <si>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</si>
  <si>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</si>
  <si>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</si>
  <si>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</si>
  <si>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</si>
  <si>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</si>
  <si>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</si>
  <si>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</si>
  <si>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</si>
  <si>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</si>
  <si>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</si>
  <si>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</si>
  <si>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</si>
  <si>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</si>
  <si>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</si>
  <si>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</si>
  <si>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</si>
  <si>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</si>
  <si>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</si>
  <si>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</si>
  <si>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</si>
  <si>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</si>
  <si>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</si>
  <si>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</si>
  <si>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</si>
  <si>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</si>
  <si>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</si>
  <si>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</si>
  <si>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</si>
  <si>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</si>
  <si>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</si>
  <si>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</si>
  <si>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</si>
  <si>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</si>
  <si>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</si>
  <si>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</si>
  <si>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</si>
  <si>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</si>
  <si>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</si>
  <si>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</si>
  <si>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</si>
  <si>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</si>
  <si>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</si>
  <si>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</si>
  <si>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</si>
  <si>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</si>
  <si>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</si>
  <si>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</si>
  <si>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</si>
  <si>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</si>
  <si>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</si>
  <si>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</si>
  <si>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</si>
  <si>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</si>
  <si>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</si>
  <si>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</si>
  <si>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</si>
  <si>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</si>
  <si>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</si>
  <si>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</si>
  <si>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</si>
  <si>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</si>
  <si>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</si>
  <si>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</si>
  <si>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</si>
  <si>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</si>
  <si>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</si>
  <si>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</si>
  <si>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</si>
  <si>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</si>
  <si>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</si>
  <si>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</si>
  <si>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</si>
  <si>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</si>
  <si>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</si>
  <si>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</si>
  <si>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</si>
  <si>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</si>
  <si>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</si>
  <si>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</si>
  <si>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</si>
  <si>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</si>
  <si>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</si>
  <si>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</si>
  <si>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</si>
  <si>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</si>
  <si>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</si>
  <si>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</si>
  <si>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</si>
  <si>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</si>
  <si>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</si>
  <si>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</si>
  <si>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</si>
  <si>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</si>
  <si>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</si>
  <si>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</si>
  <si>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</si>
  <si>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</si>
  <si>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</si>
  <si>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</si>
  <si>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</si>
  <si>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</si>
  <si>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</si>
  <si>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</si>
  <si>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</si>
  <si>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</si>
  <si>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</si>
  <si>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</si>
  <si>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</si>
  <si>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</si>
  <si>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</si>
  <si>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</si>
  <si>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</si>
  <si>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</si>
  <si>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</si>
  <si>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</si>
  <si>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</si>
  <si>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</si>
  <si>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</si>
  <si>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</si>
  <si>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</si>
  <si>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</si>
  <si>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</si>
  <si>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</si>
  <si>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</si>
  <si>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</si>
  <si>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</si>
  <si>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</si>
  <si>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</si>
  <si>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</si>
  <si>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</si>
  <si>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</si>
  <si>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</si>
  <si>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</si>
  <si>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</si>
  <si>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</si>
  <si>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</si>
  <si>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</si>
  <si>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</si>
  <si>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</si>
  <si>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</si>
  <si>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</si>
  <si>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</si>
  <si>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</si>
  <si>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</si>
  <si>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</si>
  <si>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</si>
  <si>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</si>
  <si>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</si>
  <si>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</si>
  <si>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</si>
  <si>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</si>
  <si>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</si>
  <si>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</si>
  <si>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</si>
  <si>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</si>
  <si>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</si>
  <si>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</si>
  <si>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</si>
  <si>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</si>
  <si>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</si>
  <si>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</si>
  <si>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</si>
  <si>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</si>
  <si>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</si>
  <si>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</si>
  <si>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</si>
  <si>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</si>
  <si>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</si>
  <si>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</si>
  <si>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</si>
  <si>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</si>
  <si>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</si>
  <si>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</si>
  <si>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</si>
  <si>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</si>
  <si>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</si>
  <si>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</si>
  <si>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</si>
  <si>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</si>
  <si>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</si>
  <si>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</si>
  <si>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</si>
  <si>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</si>
  <si>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</si>
  <si>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</si>
  <si>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</si>
  <si>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</si>
  <si>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</si>
  <si>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</si>
  <si>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</si>
  <si>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</si>
  <si>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</si>
  <si>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</si>
  <si>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</si>
  <si>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</si>
  <si>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</si>
  <si>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</si>
  <si>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</si>
  <si>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</si>
  <si>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</si>
  <si>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</si>
  <si>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</si>
  <si>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</si>
  <si>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</si>
  <si>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</si>
  <si>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</si>
  <si>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</si>
  <si>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</si>
  <si>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</si>
  <si>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</si>
  <si>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</si>
  <si>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</si>
  <si>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</si>
  <si>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</si>
  <si>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</si>
  <si>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</si>
  <si>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</si>
  <si>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</si>
  <si>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</si>
  <si>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</si>
  <si>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</si>
  <si>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</si>
  <si>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</si>
  <si>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</si>
  <si>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</si>
  <si>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</si>
  <si>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</si>
  <si>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</si>
  <si>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</si>
  <si>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</si>
  <si>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</si>
  <si>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</si>
  <si>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</si>
  <si>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</si>
  <si>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</si>
  <si>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</si>
  <si>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</si>
  <si>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</si>
  <si>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</si>
  <si>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</si>
  <si>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</si>
  <si>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</si>
  <si>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</si>
  <si>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</si>
  <si>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</si>
  <si>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</si>
  <si>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</si>
  <si>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</si>
  <si>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</si>
  <si>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</si>
  <si>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</si>
  <si>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</si>
  <si>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</si>
  <si>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</si>
  <si>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</si>
  <si>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</si>
  <si>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</si>
  <si>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</si>
  <si>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</si>
  <si>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</si>
  <si>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</si>
  <si>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</si>
  <si>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</si>
  <si>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</si>
  <si>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</si>
  <si>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</si>
  <si>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</si>
  <si>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</si>
  <si>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</si>
  <si>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</si>
  <si>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</si>
  <si>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</si>
  <si>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</si>
  <si>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</si>
  <si>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</si>
  <si>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</si>
  <si>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</si>
  <si>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</si>
  <si>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</si>
  <si>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</si>
  <si>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</si>
  <si>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</si>
  <si>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</si>
  <si>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</si>
  <si>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</si>
  <si>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</si>
  <si>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</si>
  <si>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</si>
  <si>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</si>
  <si>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</si>
  <si>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</si>
  <si>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</si>
  <si>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</si>
  <si>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</si>
  <si>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</si>
  <si>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</si>
  <si>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</si>
  <si>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</si>
  <si>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</si>
  <si>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</si>
  <si>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</si>
  <si>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</si>
  <si>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</si>
  <si>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</si>
  <si>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</si>
  <si>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</si>
  <si>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</si>
  <si>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</si>
  <si>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</si>
  <si>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</si>
  <si>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</si>
  <si>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</si>
  <si>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</si>
  <si>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</si>
  <si>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</si>
  <si>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</si>
  <si>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</si>
  <si>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</si>
  <si>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</si>
  <si>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</si>
  <si>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</si>
  <si>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</si>
  <si>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</si>
  <si>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</si>
  <si>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</si>
  <si>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</si>
  <si>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</si>
  <si>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</si>
  <si>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</si>
  <si>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</si>
  <si>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</si>
  <si>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</si>
  <si>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</si>
  <si>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</si>
  <si>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</si>
  <si>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</si>
  <si>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</si>
  <si>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</si>
  <si>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</si>
  <si>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</si>
  <si>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</si>
  <si>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</si>
  <si>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</si>
  <si>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</si>
  <si>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</si>
  <si>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</si>
  <si>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</si>
  <si>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</si>
  <si>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</si>
  <si>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</si>
  <si>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</si>
  <si>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</si>
  <si>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</si>
  <si>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</si>
  <si>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</si>
  <si>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</si>
  <si>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</si>
  <si>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</si>
  <si>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</si>
  <si>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</si>
  <si>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</si>
  <si>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</si>
  <si>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</si>
  <si>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</si>
  <si>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</si>
  <si>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</si>
  <si>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</si>
  <si>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</si>
  <si>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</si>
  <si>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</si>
  <si>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</si>
  <si>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</si>
  <si>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</si>
  <si>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</si>
  <si>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</si>
  <si>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</si>
  <si>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</si>
  <si>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</si>
  <si>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</si>
  <si>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</si>
  <si>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</si>
  <si>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</si>
  <si>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</si>
  <si>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</si>
  <si>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</si>
  <si>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</si>
  <si>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</si>
  <si>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</si>
  <si>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</si>
  <si>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</si>
  <si>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</si>
  <si>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</si>
  <si>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</si>
  <si>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</si>
  <si>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</si>
  <si>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</si>
  <si>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</si>
  <si>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</si>
  <si>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</si>
  <si>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</si>
  <si>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</si>
  <si>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</si>
  <si>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</si>
  <si>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</si>
  <si>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</si>
  <si>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</si>
  <si>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</si>
  <si>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</si>
  <si>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</si>
  <si>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</si>
  <si>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</si>
  <si>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</si>
  <si>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</si>
  <si>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</si>
  <si>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</si>
  <si>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</si>
  <si>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</si>
  <si>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</si>
  <si>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</si>
  <si>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</si>
  <si>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</si>
  <si>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</si>
  <si>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</si>
  <si>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</si>
  <si>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</si>
  <si>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</si>
  <si>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</si>
  <si>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</si>
  <si>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</si>
  <si>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</si>
  <si>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</si>
  <si>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</si>
  <si>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</si>
  <si>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</si>
  <si>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</si>
  <si>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</si>
  <si>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</si>
  <si>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</si>
  <si>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</si>
  <si>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</si>
  <si>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</si>
  <si>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</si>
  <si>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</si>
  <si>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</si>
  <si>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</si>
  <si>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</si>
  <si>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</si>
  <si>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</si>
  <si>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</si>
  <si>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</si>
  <si>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</si>
  <si>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</si>
  <si>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</si>
  <si>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</si>
  <si>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</si>
  <si>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</si>
  <si>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</si>
  <si>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</si>
  <si>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</si>
  <si>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</si>
  <si>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</si>
  <si>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</si>
  <si>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</si>
  <si>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</si>
  <si>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</si>
  <si>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</si>
  <si>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</si>
  <si>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</si>
  <si>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</si>
  <si>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</si>
  <si>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</si>
  <si>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</si>
  <si>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</si>
  <si>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</si>
  <si>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</si>
  <si>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</si>
  <si>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</si>
  <si>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</si>
  <si>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</si>
  <si>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</si>
  <si>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</si>
  <si>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</si>
  <si>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</si>
  <si>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</si>
  <si>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</si>
  <si>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</si>
  <si>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</si>
  <si>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</si>
  <si>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</si>
  <si>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</si>
  <si>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</si>
  <si>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</si>
  <si>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</si>
  <si>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</si>
  <si>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</si>
  <si>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</si>
  <si>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</si>
  <si>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</si>
  <si>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</si>
  <si>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</si>
  <si>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</si>
  <si>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</si>
  <si>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</si>
  <si>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</si>
  <si>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</si>
  <si>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</si>
  <si>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</si>
  <si>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</si>
  <si>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</si>
  <si>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</si>
  <si>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</si>
  <si>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</si>
  <si>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</si>
  <si>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</si>
  <si>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</si>
  <si>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</si>
  <si>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</si>
  <si>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</si>
  <si>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</si>
  <si>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</si>
  <si>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</si>
  <si>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</si>
  <si>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</si>
  <si>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</si>
  <si>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</si>
  <si>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</si>
  <si>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</si>
  <si>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</si>
  <si>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</si>
  <si>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</si>
  <si>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</si>
  <si>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</si>
  <si>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</si>
  <si>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</si>
  <si>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</si>
  <si>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</si>
  <si>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</si>
  <si>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</si>
  <si>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</si>
  <si>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</si>
  <si>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</si>
  <si>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</si>
  <si>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</si>
  <si>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</si>
  <si>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</si>
  <si>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</si>
  <si>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</si>
  <si>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</si>
  <si>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</si>
  <si>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</si>
  <si>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</si>
  <si>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</si>
  <si>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</si>
  <si>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</si>
  <si>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</si>
  <si>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</si>
  <si>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</si>
  <si>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</si>
  <si>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</si>
  <si>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</si>
  <si>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</si>
  <si>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</si>
  <si>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</si>
  <si>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</si>
  <si>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</si>
  <si>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</si>
  <si>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</si>
  <si>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</si>
  <si>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</si>
  <si>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</si>
  <si>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</si>
  <si>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</si>
  <si>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</si>
  <si>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</si>
  <si>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</si>
  <si>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</si>
  <si>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</si>
  <si>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</si>
  <si>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</si>
  <si>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</si>
  <si>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</si>
  <si>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</si>
  <si>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</si>
  <si>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</si>
  <si>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</si>
  <si>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</si>
  <si>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</si>
  <si>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</si>
  <si>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</si>
  <si>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</si>
  <si>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</si>
  <si>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</si>
  <si>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</si>
  <si>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</si>
  <si>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</si>
  <si>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</si>
  <si>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</si>
  <si>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</si>
  <si>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</si>
  <si>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</si>
  <si>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</si>
  <si>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</si>
  <si>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</si>
  <si>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</si>
  <si>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</si>
  <si>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</si>
  <si>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</si>
  <si>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</si>
  <si>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</si>
  <si>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</si>
  <si>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</si>
  <si>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</si>
  <si>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</si>
  <si>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</si>
  <si>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</si>
  <si>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</si>
  <si>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</si>
  <si>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</si>
  <si>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</si>
  <si>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</si>
  <si>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</si>
  <si>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</si>
  <si>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</si>
  <si>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</si>
  <si>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</si>
  <si>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</si>
  <si>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</si>
  <si>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</si>
  <si>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</si>
  <si>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</si>
  <si>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</si>
  <si>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</si>
  <si>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</si>
  <si>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</si>
  <si>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</si>
  <si>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</si>
  <si>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</si>
  <si>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</si>
  <si>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</si>
  <si>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</si>
  <si>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</si>
  <si>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</si>
  <si>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</si>
  <si>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</si>
  <si>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</si>
  <si>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</si>
  <si>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</si>
  <si>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</si>
  <si>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</si>
  <si>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</si>
  <si>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</si>
  <si>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</si>
  <si>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</si>
  <si>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</si>
  <si>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</si>
  <si>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</si>
  <si>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</si>
  <si>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</si>
  <si>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</si>
  <si>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</si>
  <si>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</si>
  <si>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</si>
  <si>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</si>
  <si>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</si>
  <si>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</si>
  <si>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</si>
  <si>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</si>
  <si>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</si>
  <si>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</si>
  <si>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</si>
  <si>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</si>
  <si>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</si>
  <si>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</si>
  <si>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</si>
  <si>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</si>
  <si>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</si>
  <si>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</si>
  <si>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</si>
  <si>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</si>
  <si>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</si>
  <si>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</si>
  <si>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</si>
  <si>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</si>
  <si>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</si>
  <si>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</si>
  <si>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</si>
  <si>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</si>
  <si>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</si>
  <si>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</si>
  <si>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</si>
  <si>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</si>
  <si>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</si>
  <si>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</si>
  <si>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</si>
  <si>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</si>
  <si>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</si>
  <si>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</si>
  <si>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</si>
  <si>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</si>
  <si>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</si>
  <si>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</si>
  <si>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</si>
  <si>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</si>
  <si>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</si>
  <si>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</si>
  <si>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</si>
  <si>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</si>
  <si>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</si>
  <si>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</si>
  <si>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</si>
  <si>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</si>
  <si>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</si>
  <si>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</si>
  <si>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</si>
  <si>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</si>
  <si>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</si>
  <si>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</si>
  <si>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</si>
  <si>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</si>
  <si>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</si>
  <si>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</si>
  <si>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</si>
  <si>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</si>
  <si>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</si>
  <si>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</si>
  <si>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</si>
  <si>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</si>
  <si>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</si>
  <si>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</si>
  <si>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</si>
  <si>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</si>
  <si>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</si>
  <si>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</si>
  <si>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</si>
  <si>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</si>
  <si>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</si>
  <si>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</si>
  <si>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</si>
  <si>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</si>
  <si>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</si>
  <si>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</si>
  <si>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</si>
  <si>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</si>
  <si>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</si>
  <si>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</si>
  <si>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</si>
  <si>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</si>
  <si>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</si>
  <si>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</si>
  <si>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</si>
  <si>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</si>
  <si>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</si>
  <si>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</si>
  <si>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</si>
  <si>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</si>
  <si>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</si>
  <si>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</si>
  <si>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</si>
  <si>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</si>
  <si>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</si>
  <si>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</si>
  <si>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</si>
  <si>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</si>
  <si>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</si>
  <si>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</si>
  <si>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</si>
  <si>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</si>
  <si>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</si>
  <si>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</si>
  <si>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</si>
  <si>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</si>
  <si>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</si>
  <si>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</si>
  <si>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</si>
  <si>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</si>
  <si>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</si>
  <si>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</si>
  <si>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</si>
  <si>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</si>
  <si>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</si>
  <si>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</si>
  <si>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</si>
  <si>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</si>
  <si>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</si>
  <si>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</si>
  <si>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</si>
  <si>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</si>
  <si>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</si>
  <si>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</si>
  <si>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</si>
  <si>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</si>
  <si>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</si>
  <si>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</si>
  <si>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</si>
  <si>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</si>
  <si>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</si>
  <si>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</si>
  <si>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</si>
  <si>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</si>
  <si>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</si>
  <si>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</si>
  <si>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</si>
  <si>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</si>
  <si>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</si>
  <si>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</si>
  <si>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</si>
  <si>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</si>
  <si>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</si>
  <si>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</si>
  <si>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</si>
  <si>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</si>
  <si>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</si>
  <si>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</si>
  <si>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</si>
  <si>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</si>
  <si>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</si>
  <si>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</si>
  <si>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</si>
  <si>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</si>
  <si>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</si>
  <si>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</si>
  <si>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</si>
  <si>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</si>
  <si>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</si>
  <si>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</si>
  <si>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</si>
  <si>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</si>
  <si>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</si>
  <si>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</si>
  <si>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</si>
  <si>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</si>
  <si>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</si>
  <si>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</si>
  <si>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</si>
  <si>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</si>
  <si>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</si>
  <si>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</si>
  <si>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</si>
  <si>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</si>
  <si>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</si>
  <si>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</si>
  <si>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</si>
  <si>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</si>
  <si>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</si>
  <si>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</si>
  <si>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</si>
  <si>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</si>
  <si>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</si>
  <si>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</si>
  <si>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</si>
  <si>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</si>
  <si>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</si>
  <si>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</si>
  <si>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</si>
  <si>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</si>
  <si>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</si>
  <si>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</si>
  <si>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</si>
  <si>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</si>
  <si>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</si>
  <si>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</si>
  <si>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</si>
  <si>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</si>
  <si>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</si>
  <si>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</si>
  <si>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</si>
  <si>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</si>
  <si>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</si>
  <si>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</si>
  <si>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</si>
  <si>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</si>
  <si>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</si>
  <si>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</si>
  <si>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</si>
  <si>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</si>
  <si>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</si>
  <si>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</si>
  <si>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</si>
  <si>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</si>
  <si>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</si>
  <si>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</si>
  <si>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</si>
  <si>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</si>
  <si>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</si>
  <si>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</si>
  <si>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</si>
  <si>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</si>
  <si>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</si>
  <si>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</si>
  <si>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</si>
  <si>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</si>
  <si>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</si>
  <si>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</si>
  <si>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</si>
  <si>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</si>
  <si>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</si>
  <si>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</si>
  <si>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</si>
  <si>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</si>
  <si>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</si>
  <si>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</si>
  <si>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</si>
  <si>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</si>
  <si>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</si>
  <si>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</si>
  <si>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</si>
  <si>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</si>
  <si>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</si>
  <si>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</si>
  <si>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</si>
  <si>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</si>
  <si>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</si>
  <si>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</si>
  <si>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</si>
  <si>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</si>
  <si>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</si>
  <si>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</si>
  <si>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</si>
  <si>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</si>
  <si>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</si>
  <si>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</si>
  <si>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</si>
  <si>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</si>
  <si>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</si>
  <si>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</si>
  <si>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</si>
  <si>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</si>
  <si>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</si>
  <si>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</si>
  <si>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</si>
  <si>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</si>
  <si>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</si>
  <si>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</si>
  <si>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</si>
  <si>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</si>
  <si>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</si>
  <si>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</si>
  <si>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</si>
  <si>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</si>
  <si>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</si>
  <si>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</si>
  <si>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</si>
  <si>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</si>
  <si>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</si>
  <si>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</si>
  <si>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</si>
  <si>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</si>
  <si>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</si>
  <si>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</si>
  <si>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</si>
  <si>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</si>
  <si>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</si>
  <si>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</si>
  <si>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</si>
  <si>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</si>
  <si>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</si>
  <si>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</si>
  <si>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</si>
  <si>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</si>
  <si>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</si>
  <si>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</si>
  <si>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</si>
  <si>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</si>
  <si>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</si>
  <si>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</si>
  <si>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</si>
  <si>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</si>
  <si>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</si>
  <si>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</si>
  <si>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</si>
  <si>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</si>
  <si>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</si>
  <si>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</si>
  <si>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</si>
  <si>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</si>
  <si>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</si>
  <si>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</si>
  <si>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</si>
  <si>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</si>
  <si>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</si>
  <si>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</si>
  <si>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</si>
  <si>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</si>
  <si>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</si>
  <si>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</si>
  <si>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</si>
  <si>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</si>
  <si>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</si>
  <si>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</si>
  <si>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</si>
  <si>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</si>
  <si>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</si>
  <si>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</si>
  <si>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</si>
  <si>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</si>
  <si>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</si>
  <si>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</si>
  <si>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</si>
  <si>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</si>
  <si>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</si>
  <si>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</si>
  <si>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</si>
  <si>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</si>
  <si>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</si>
  <si>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</si>
  <si>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</si>
  <si>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</si>
  <si>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</si>
  <si>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</si>
  <si>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</si>
  <si>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</si>
  <si>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</si>
  <si>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</si>
  <si>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</si>
  <si>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</si>
  <si>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</si>
  <si>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</si>
  <si>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</si>
  <si>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</si>
  <si>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</si>
  <si>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</si>
  <si>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</si>
  <si>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</si>
  <si>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</si>
  <si>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</si>
  <si>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</si>
  <si>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</si>
  <si>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</si>
  <si>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</si>
  <si>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</si>
  <si>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</si>
  <si>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</si>
  <si>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</si>
  <si>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</si>
  <si>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</si>
  <si>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</si>
  <si>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</si>
  <si>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</si>
  <si>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</si>
  <si>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</si>
  <si>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</si>
  <si>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</si>
  <si>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</si>
  <si>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</si>
  <si>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</si>
  <si>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</si>
  <si>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</si>
  <si>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</si>
  <si>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</si>
  <si>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</si>
  <si>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</si>
  <si>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</si>
  <si>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</si>
  <si>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</si>
  <si>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</si>
  <si>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</si>
  <si>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</si>
  <si>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</si>
  <si>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</si>
  <si>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</si>
  <si>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</si>
  <si>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</si>
  <si>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</si>
  <si>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</si>
  <si>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</si>
  <si>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</si>
  <si>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</si>
  <si>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</si>
  <si>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</si>
  <si>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</si>
  <si>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</si>
  <si>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</si>
  <si>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</si>
  <si>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</si>
  <si>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</si>
  <si>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</si>
  <si>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</si>
  <si>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</si>
  <si>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</si>
  <si>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</si>
  <si>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</si>
  <si>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</si>
  <si>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</si>
  <si>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</si>
  <si>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</si>
  <si>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</si>
  <si>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</si>
  <si>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</si>
  <si>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</si>
  <si>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</si>
  <si>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</si>
  <si>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</si>
  <si>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</si>
  <si>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</si>
  <si>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</si>
  <si>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</si>
  <si>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</si>
  <si>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</si>
  <si>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</si>
  <si>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</si>
  <si>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</si>
  <si>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</si>
  <si>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</si>
  <si>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</si>
  <si>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</si>
  <si>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</si>
  <si>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</si>
  <si>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</si>
  <si>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</si>
  <si>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</si>
  <si>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</si>
  <si>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</si>
  <si>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</si>
  <si>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</si>
  <si>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</si>
  <si>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</si>
  <si>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</si>
  <si>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</si>
  <si>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</si>
  <si>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</si>
  <si>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</si>
  <si>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</si>
  <si>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</si>
  <si>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</si>
  <si>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</si>
  <si>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</si>
  <si>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</si>
  <si>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</si>
  <si>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</si>
  <si>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</si>
  <si>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</si>
  <si>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</si>
  <si>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</si>
  <si>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</si>
  <si>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</si>
  <si>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</si>
  <si>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</si>
  <si>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</si>
  <si>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</si>
  <si>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</si>
  <si>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</si>
  <si>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</si>
  <si>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</si>
  <si>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</si>
  <si>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</si>
  <si>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</si>
  <si>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</si>
  <si>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</si>
  <si>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</si>
  <si>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</si>
  <si>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</si>
  <si>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</si>
  <si>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</si>
  <si>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</si>
  <si>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</si>
  <si>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</si>
  <si>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</si>
  <si>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</si>
  <si>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</si>
  <si>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</si>
  <si>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</si>
  <si>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</si>
  <si>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</si>
  <si>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</si>
  <si>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</si>
  <si>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</si>
  <si>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</si>
  <si>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</si>
  <si>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</si>
  <si>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</si>
  <si>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</si>
  <si>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</si>
  <si>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</si>
  <si>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</si>
  <si>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</si>
  <si>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</si>
  <si>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</si>
  <si>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</si>
  <si>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</si>
  <si>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</si>
  <si>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</si>
  <si>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</si>
  <si>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</si>
  <si>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</si>
  <si>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</si>
  <si>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</si>
  <si>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</si>
  <si>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</si>
  <si>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</si>
  <si>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</si>
  <si>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</si>
  <si>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</si>
  <si>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</si>
  <si>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</si>
  <si>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</si>
  <si>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</si>
  <si>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</si>
  <si>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</si>
  <si>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</si>
  <si>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</si>
  <si>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</si>
  <si>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</si>
  <si>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</si>
  <si>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</si>
  <si>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</si>
  <si>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</si>
  <si>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</si>
  <si>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</si>
  <si>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</si>
  <si>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</si>
  <si>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</si>
  <si>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</si>
  <si>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</si>
  <si>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</si>
  <si>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</si>
  <si>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</si>
  <si>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</si>
  <si>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</si>
  <si>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</si>
  <si>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</si>
  <si>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</si>
  <si>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</si>
  <si>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</si>
  <si>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</si>
  <si>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</si>
  <si>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</si>
  <si>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</si>
  <si>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</si>
  <si>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</si>
  <si>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</si>
  <si>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</si>
  <si>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</si>
  <si>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</si>
  <si>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</si>
  <si>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</si>
  <si>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</si>
  <si>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</si>
  <si>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</si>
  <si>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</si>
  <si>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</si>
  <si>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</si>
  <si>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</si>
  <si>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</si>
  <si>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</si>
  <si>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</si>
  <si>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</si>
  <si>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</si>
  <si>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</si>
  <si>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</si>
  <si>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</si>
  <si>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</si>
  <si>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</si>
  <si>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</si>
  <si>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</si>
  <si>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</si>
  <si>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</si>
  <si>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</si>
  <si>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</si>
  <si>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</si>
  <si>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</si>
  <si>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</si>
  <si>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</si>
  <si>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</si>
  <si>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</si>
  <si>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</si>
  <si>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</si>
  <si>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</si>
  <si>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</si>
  <si>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</si>
  <si>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</si>
  <si>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</si>
  <si>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</si>
  <si>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</si>
  <si>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</si>
  <si>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</si>
  <si>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</si>
  <si>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</si>
  <si>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</si>
  <si>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</si>
  <si>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</si>
  <si>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</si>
  <si>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</si>
  <si>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</si>
  <si>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</si>
  <si>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</si>
  <si>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</si>
  <si>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</si>
  <si>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</si>
  <si>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</si>
  <si>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</si>
  <si>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</si>
  <si>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</si>
  <si>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</si>
  <si>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</si>
  <si>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</si>
  <si>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</si>
  <si>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</si>
  <si>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</si>
  <si>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</si>
  <si>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</si>
  <si>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</si>
  <si>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</si>
  <si>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</si>
  <si>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</si>
  <si>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</si>
  <si>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</si>
  <si>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</si>
  <si>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</si>
  <si>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</si>
  <si>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</si>
  <si>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</si>
  <si>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</si>
  <si>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</si>
  <si>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</si>
  <si>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</si>
  <si>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</si>
  <si>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</si>
  <si>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</si>
  <si>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</si>
  <si>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</si>
  <si>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</si>
  <si>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</si>
  <si>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</si>
  <si>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</si>
  <si>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</si>
  <si>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</si>
  <si>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</si>
  <si>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</si>
  <si>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</si>
  <si>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</si>
  <si>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</si>
  <si>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</si>
  <si>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</si>
  <si>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</si>
  <si>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</si>
  <si>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</si>
  <si>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</si>
  <si>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</si>
  <si>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</si>
  <si>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</si>
  <si>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</si>
  <si>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</si>
  <si>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</si>
  <si>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</si>
  <si>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</si>
  <si>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</si>
  <si>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</si>
  <si>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</si>
  <si>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</si>
  <si>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</si>
  <si>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</si>
  <si>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</si>
  <si>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</si>
  <si>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</si>
  <si>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</si>
  <si>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</si>
  <si>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</si>
  <si>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</si>
  <si>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</si>
  <si>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</si>
  <si>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</si>
  <si>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</si>
  <si>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</si>
  <si>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</si>
  <si>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</si>
  <si>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</si>
  <si>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</si>
  <si>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</si>
  <si>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</si>
  <si>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</si>
  <si>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</si>
  <si>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</si>
  <si>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</si>
  <si>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</si>
  <si>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</si>
  <si>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</si>
  <si>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</si>
  <si>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</si>
  <si>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</si>
  <si>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</si>
  <si>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</si>
  <si>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</si>
  <si>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</si>
  <si>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</si>
  <si>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</si>
  <si>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</si>
  <si>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</si>
  <si>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</si>
  <si>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</si>
  <si>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</si>
  <si>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</si>
  <si>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</si>
  <si>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</si>
  <si>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</si>
  <si>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</si>
  <si>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</si>
  <si>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</si>
  <si>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</si>
  <si>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</si>
  <si>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</si>
  <si>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</si>
  <si>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</si>
  <si>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</si>
  <si>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</si>
  <si>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</si>
  <si>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</si>
  <si>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</si>
  <si>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</si>
  <si>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</si>
  <si>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</si>
  <si>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</si>
  <si>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</si>
  <si>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</si>
  <si>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</si>
  <si>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</si>
  <si>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</si>
  <si>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</si>
  <si>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</si>
  <si>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</si>
  <si>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</si>
  <si>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</si>
  <si>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</si>
  <si>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</si>
  <si>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</si>
  <si>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</si>
  <si>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</si>
  <si>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</si>
  <si>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</si>
  <si>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</si>
  <si>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</si>
  <si>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</si>
  <si>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</si>
  <si>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</si>
  <si>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</si>
  <si>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</si>
  <si>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</si>
  <si>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</si>
  <si>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</si>
  <si>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</si>
  <si>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</si>
  <si>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</si>
  <si>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</si>
  <si>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</si>
  <si>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</si>
  <si>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</si>
  <si>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</si>
  <si>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</si>
  <si>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</si>
  <si>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</si>
  <si>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</si>
  <si>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</si>
  <si>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</si>
  <si>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</si>
  <si>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</si>
  <si>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</si>
  <si>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</si>
  <si>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</si>
  <si>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</si>
  <si>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</si>
  <si>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</si>
  <si>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</si>
  <si>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</si>
  <si>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</si>
  <si>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</si>
  <si>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</si>
  <si>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</si>
  <si>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</si>
  <si>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</si>
  <si>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</si>
  <si>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</si>
  <si>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</si>
  <si>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</si>
  <si>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</si>
  <si>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</si>
  <si>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</si>
  <si>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</si>
  <si>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</si>
  <si>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</si>
  <si>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</si>
  <si>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</si>
  <si>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</si>
  <si>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</si>
  <si>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</si>
  <si>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</si>
  <si>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</si>
  <si>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</si>
  <si>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</si>
  <si>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</si>
  <si>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</si>
  <si>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</si>
  <si>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</si>
  <si>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</si>
  <si>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</si>
  <si>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</si>
  <si>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</si>
  <si>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</si>
  <si>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</si>
  <si>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</si>
  <si>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</si>
  <si>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</si>
  <si>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</si>
  <si>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</si>
  <si>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</si>
  <si>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</si>
  <si>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</si>
  <si>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</si>
  <si>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</si>
  <si>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</si>
  <si>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</si>
  <si>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</si>
  <si>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</si>
  <si>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</si>
  <si>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</si>
  <si>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</si>
  <si>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</si>
  <si>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</si>
  <si>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</si>
  <si>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</si>
  <si>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</si>
  <si>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</si>
  <si>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</si>
  <si>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</si>
  <si>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</si>
  <si>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</si>
  <si>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</si>
  <si>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</si>
  <si>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</si>
  <si>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</si>
  <si>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</si>
  <si>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</si>
  <si>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</si>
  <si>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</si>
  <si>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</si>
  <si>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</si>
  <si>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</si>
  <si>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</si>
  <si>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</si>
  <si>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</si>
  <si>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</si>
  <si>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</si>
  <si>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</si>
  <si>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</si>
  <si>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</si>
  <si>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</si>
  <si>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</si>
  <si>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</si>
  <si>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</si>
  <si>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</si>
  <si>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</si>
  <si>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</si>
  <si>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</si>
  <si>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</si>
  <si>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</si>
  <si>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</si>
  <si>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</si>
  <si>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</si>
  <si>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</si>
  <si>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</si>
  <si>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</si>
  <si>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</si>
  <si>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</si>
  <si>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</si>
  <si>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</si>
  <si>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</si>
  <si>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</si>
  <si>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</si>
  <si>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</si>
  <si>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</si>
  <si>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</si>
  <si>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</si>
  <si>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</si>
  <si>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</si>
  <si>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</si>
  <si>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</si>
  <si>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</si>
  <si>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</si>
  <si>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</si>
  <si>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</si>
  <si>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</si>
  <si>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</si>
  <si>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</si>
  <si>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</si>
  <si>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</si>
  <si>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</si>
  <si>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</si>
  <si>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</si>
  <si>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</si>
  <si>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</si>
  <si>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</si>
  <si>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</si>
  <si>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</si>
  <si>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</si>
  <si>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</si>
  <si>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</si>
  <si>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</si>
  <si>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</si>
  <si>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</si>
  <si>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</si>
  <si>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</si>
  <si>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</si>
  <si>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</si>
  <si>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</si>
  <si>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</si>
  <si>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</si>
  <si>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</si>
  <si>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</si>
  <si>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</si>
  <si>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</si>
  <si>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</si>
  <si>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</si>
  <si>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</si>
  <si>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</si>
  <si>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</si>
  <si>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</si>
  <si>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</si>
  <si>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</si>
  <si>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</si>
  <si>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</si>
  <si>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</si>
  <si>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</si>
  <si>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</si>
  <si>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</si>
  <si>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</si>
  <si>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</si>
  <si>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</si>
  <si>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</si>
  <si>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</si>
  <si>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</si>
  <si>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</si>
  <si>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</si>
  <si>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</si>
  <si>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</si>
  <si>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</si>
  <si>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</si>
  <si>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</si>
  <si>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</si>
  <si>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</si>
  <si>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</si>
  <si>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</si>
  <si>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</si>
  <si>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</si>
  <si>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</si>
  <si>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</si>
  <si>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</si>
  <si>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</si>
  <si>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</si>
  <si>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</si>
  <si>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</si>
  <si>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</si>
  <si>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</si>
  <si>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</si>
  <si>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</si>
  <si>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</si>
  <si>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</si>
  <si>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</si>
  <si>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</si>
  <si>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</si>
  <si>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</si>
  <si>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</si>
  <si>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</si>
  <si>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</si>
  <si>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</si>
  <si>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</si>
  <si>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</si>
  <si>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</si>
  <si>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</si>
  <si>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</si>
  <si>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</si>
  <si>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</si>
  <si>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</si>
  <si>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</si>
  <si>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</si>
  <si>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</si>
  <si>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</si>
  <si>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</si>
  <si>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</si>
  <si>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</si>
  <si>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</si>
  <si>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</si>
  <si>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</si>
  <si>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</si>
  <si>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</si>
  <si>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</si>
  <si>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</si>
  <si>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</si>
  <si>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</si>
  <si>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</si>
  <si>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</si>
  <si>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</si>
  <si>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</si>
  <si>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</si>
  <si>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</si>
  <si>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</si>
  <si>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</si>
  <si>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</si>
  <si>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</si>
  <si>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</si>
  <si>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</si>
  <si>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</si>
  <si>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</si>
  <si>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</si>
  <si>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</si>
  <si>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</si>
  <si>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</si>
  <si>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</si>
  <si>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</si>
  <si>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</si>
  <si>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</si>
  <si>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</si>
  <si>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</si>
  <si>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</si>
  <si>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</si>
  <si>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</si>
  <si>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</si>
  <si>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</si>
  <si>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</si>
  <si>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</si>
  <si>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</si>
  <si>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</si>
  <si>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</si>
  <si>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</si>
  <si>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</si>
  <si>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</si>
  <si>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</si>
  <si>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</si>
  <si>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</si>
  <si>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</si>
  <si>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</si>
  <si>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</si>
  <si>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</si>
  <si>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</si>
  <si>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</si>
  <si>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</si>
  <si>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</si>
  <si>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</si>
  <si>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</si>
  <si>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</si>
  <si>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</si>
  <si>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</si>
  <si>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</si>
  <si>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</si>
  <si>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</si>
  <si>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</si>
  <si>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</si>
  <si>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</si>
  <si>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</si>
  <si>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</si>
  <si>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</si>
  <si>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</si>
  <si>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</si>
  <si>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</si>
  <si>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</si>
  <si>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</si>
  <si>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</si>
  <si>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</si>
  <si>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</si>
  <si>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</si>
  <si>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</si>
  <si>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</si>
  <si>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</si>
  <si>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</si>
  <si>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</si>
  <si>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</si>
  <si>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</si>
  <si>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</si>
  <si>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</si>
  <si>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</si>
  <si>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</si>
  <si>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</si>
  <si>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</si>
  <si>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</si>
  <si>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</si>
  <si>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</si>
  <si>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</si>
  <si>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</si>
  <si>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</si>
  <si>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</si>
  <si>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</si>
  <si>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</si>
  <si>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</si>
  <si>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</si>
  <si>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</si>
  <si>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</si>
  <si>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</si>
  <si>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</si>
  <si>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</si>
  <si>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</si>
  <si>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</si>
  <si>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</si>
  <si>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</si>
  <si>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</si>
  <si>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</si>
  <si>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</si>
  <si>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</si>
  <si>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</si>
  <si>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</si>
  <si>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</si>
  <si>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</si>
  <si>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</si>
  <si>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</si>
  <si>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</si>
  <si>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</si>
  <si>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</si>
  <si>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</si>
  <si>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</si>
  <si>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</si>
  <si>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</si>
  <si>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</si>
  <si>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</si>
  <si>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</si>
  <si>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</si>
  <si>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</si>
  <si>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</si>
  <si>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</si>
  <si>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</si>
  <si>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</si>
  <si>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</si>
  <si>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</si>
  <si>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</si>
  <si>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</si>
  <si>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</si>
  <si>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</si>
  <si>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</si>
  <si>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</si>
  <si>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</si>
  <si>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</si>
  <si>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</si>
  <si>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</si>
  <si>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</si>
  <si>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</si>
  <si>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</si>
  <si>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</si>
  <si>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</si>
  <si>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</si>
  <si>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</si>
  <si>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</si>
  <si>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</si>
  <si>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</si>
  <si>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</si>
  <si>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</si>
  <si>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</si>
  <si>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</si>
  <si>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</si>
  <si>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</si>
  <si>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</si>
  <si>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</si>
  <si>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</si>
  <si>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</si>
  <si>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</si>
  <si>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</si>
  <si>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</si>
  <si>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</si>
  <si>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</si>
  <si>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</si>
  <si>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</si>
  <si>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</si>
  <si>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</si>
  <si>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</si>
  <si>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</si>
  <si>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</si>
  <si>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</si>
  <si>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</si>
  <si>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</si>
  <si>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</si>
  <si>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</si>
  <si>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</si>
  <si>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</si>
  <si>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</si>
  <si>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</si>
  <si>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</si>
  <si>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</si>
  <si>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</si>
  <si>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</si>
  <si>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</si>
  <si>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</si>
  <si>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</si>
  <si>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</si>
  <si>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</si>
  <si>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</si>
  <si>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</si>
  <si>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</si>
  <si>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</si>
  <si>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</si>
  <si>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</si>
  <si>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</si>
  <si>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</si>
  <si>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</si>
  <si>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</si>
  <si>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</si>
  <si>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</si>
  <si>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</si>
  <si>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</si>
  <si>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</si>
  <si>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</si>
  <si>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</si>
  <si>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</si>
  <si>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</si>
  <si>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</si>
  <si>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</si>
  <si>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</si>
  <si>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</si>
  <si>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</si>
  <si>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</si>
  <si>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</si>
  <si>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</si>
  <si>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</si>
  <si>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</si>
  <si>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</si>
  <si>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</si>
  <si>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</si>
  <si>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</si>
  <si>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</si>
  <si>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</si>
  <si>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</si>
  <si>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</si>
  <si>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</si>
  <si>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</si>
  <si>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</si>
  <si>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</si>
  <si>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</si>
  <si>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</si>
  <si>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</si>
  <si>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</si>
  <si>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</si>
  <si>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</si>
  <si>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</si>
  <si>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</si>
  <si>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</si>
  <si>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</si>
  <si>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</si>
  <si>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</si>
  <si>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</si>
  <si>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</si>
  <si>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</si>
  <si>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</si>
  <si>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</si>
  <si>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</si>
  <si>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</si>
  <si>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</si>
  <si>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</si>
  <si>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</si>
  <si>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</si>
  <si>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</si>
  <si>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</si>
  <si>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</si>
  <si>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</si>
  <si>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</si>
  <si>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</si>
  <si>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</si>
  <si>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</si>
  <si>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</si>
  <si>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</si>
  <si>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</si>
  <si>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</si>
  <si>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</si>
  <si>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</si>
  <si>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</si>
  <si>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</si>
  <si>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</si>
  <si>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</si>
  <si>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</si>
  <si>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</si>
  <si>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</si>
  <si>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</si>
  <si>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</si>
  <si>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</si>
  <si>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</si>
  <si>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</si>
  <si>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</si>
  <si>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</si>
  <si>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</si>
  <si>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</si>
  <si>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</si>
  <si>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</si>
  <si>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</si>
  <si>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</si>
  <si>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</si>
  <si>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</si>
  <si>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</si>
  <si>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</si>
  <si>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</si>
  <si>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</si>
  <si>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</si>
  <si>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</si>
  <si>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</si>
  <si>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</si>
  <si>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</si>
  <si>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</si>
  <si>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</si>
  <si>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</si>
  <si>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</si>
  <si>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</si>
  <si>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</si>
  <si>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</si>
  <si>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</si>
  <si>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</si>
  <si>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</si>
  <si>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</si>
  <si>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</si>
  <si>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</si>
  <si>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</si>
  <si>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</si>
  <si>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</si>
  <si>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</si>
  <si>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</si>
  <si>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</si>
  <si>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</si>
  <si>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</si>
  <si>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</si>
  <si>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</si>
  <si>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</si>
  <si>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</si>
  <si>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</si>
  <si>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</si>
  <si>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</si>
  <si>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</si>
  <si>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</si>
  <si>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</si>
  <si>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</si>
  <si>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</si>
  <si>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</si>
  <si>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</si>
  <si>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</si>
  <si>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</si>
  <si>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</si>
  <si>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</si>
  <si>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</si>
  <si>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</si>
  <si>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</si>
  <si>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</si>
  <si>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</si>
  <si>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</si>
  <si>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</si>
  <si>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</si>
  <si>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</si>
  <si>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</si>
  <si>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</si>
  <si>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</si>
  <si>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</si>
  <si>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</si>
  <si>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</si>
  <si>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</si>
  <si>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</si>
  <si>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</si>
  <si>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</si>
  <si>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</si>
  <si>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</si>
  <si>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</si>
  <si>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</si>
  <si>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</si>
  <si>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</si>
  <si>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</si>
  <si>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</si>
  <si>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</si>
  <si>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</si>
  <si>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</si>
  <si>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</si>
  <si>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</si>
  <si>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</si>
  <si>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</si>
  <si>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</si>
  <si>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</si>
  <si>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</si>
  <si>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</si>
  <si>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</si>
  <si>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</si>
  <si>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</si>
  <si>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</si>
  <si>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</si>
  <si>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</si>
  <si>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</si>
  <si>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</si>
  <si>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</si>
  <si>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</si>
  <si>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</si>
  <si>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</si>
  <si>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</si>
  <si>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</si>
  <si>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</si>
  <si>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</si>
  <si>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</si>
  <si>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</si>
  <si>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</si>
  <si>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</si>
  <si>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</si>
  <si>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</si>
  <si>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</si>
  <si>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</si>
  <si>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</si>
  <si>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</si>
  <si>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</si>
  <si>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</si>
  <si>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</si>
  <si>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</si>
  <si>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</si>
  <si>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</si>
  <si>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</si>
  <si>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</si>
  <si>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</si>
  <si>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</si>
  <si>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</si>
  <si>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</si>
  <si>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</si>
  <si>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</si>
  <si>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</si>
  <si>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</si>
  <si>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</si>
  <si>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</si>
  <si>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</si>
  <si>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</si>
  <si>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</si>
  <si>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</si>
  <si>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</si>
  <si>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</si>
  <si>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</si>
  <si>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</si>
  <si>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</si>
  <si>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</si>
  <si>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</si>
  <si>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</si>
  <si>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</si>
  <si>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</si>
  <si>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</si>
  <si>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</si>
  <si>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</si>
  <si>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</si>
  <si>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</si>
  <si>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</si>
  <si>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</si>
  <si>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</si>
  <si>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</si>
  <si>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</si>
  <si>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</si>
  <si>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</si>
  <si>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</si>
  <si>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</si>
  <si>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</si>
  <si>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</si>
  <si>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</si>
  <si>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</si>
  <si>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</si>
  <si>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</si>
  <si>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</si>
  <si>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</si>
  <si>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</si>
  <si>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</si>
  <si>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</si>
  <si>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</si>
  <si>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</si>
  <si>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</si>
  <si>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</si>
  <si>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</si>
  <si>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</si>
  <si>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</si>
  <si>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</si>
  <si>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</si>
  <si>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</si>
  <si>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</si>
  <si>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</si>
  <si>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</si>
  <si>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</si>
  <si>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</si>
  <si>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</si>
  <si>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</si>
  <si>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</si>
  <si>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</si>
  <si>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</si>
  <si>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</si>
  <si>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</si>
  <si>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</si>
  <si>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</si>
  <si>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</si>
  <si>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</si>
  <si>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</si>
  <si>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</si>
  <si>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</si>
  <si>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</si>
  <si>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</si>
  <si>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</si>
  <si>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</si>
  <si>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</si>
  <si>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</si>
  <si>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</si>
  <si>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</si>
  <si>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</si>
  <si>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</si>
  <si>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</si>
  <si>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</si>
  <si>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</si>
  <si>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</si>
  <si>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</si>
  <si>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</si>
  <si>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</si>
  <si>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</si>
  <si>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</si>
  <si>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</si>
  <si>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</si>
  <si>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</si>
  <si>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</si>
  <si>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</si>
  <si>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</si>
  <si>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</si>
  <si>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</si>
  <si>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</si>
  <si>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</si>
  <si>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</si>
  <si>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</si>
  <si>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</si>
  <si>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</si>
  <si>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</si>
  <si>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</si>
  <si>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</si>
  <si>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</si>
  <si>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</si>
  <si>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</si>
  <si>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</si>
  <si>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</si>
  <si>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</si>
  <si>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</si>
  <si>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</si>
  <si>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</si>
  <si>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</si>
  <si>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</si>
  <si>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</si>
  <si>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</si>
  <si>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</si>
  <si>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</si>
  <si>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</si>
  <si>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</si>
  <si>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</si>
  <si>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</si>
  <si>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</si>
  <si>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</si>
  <si>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</si>
  <si>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</si>
  <si>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</si>
  <si>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</si>
  <si>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</si>
  <si>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</si>
  <si>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</si>
  <si>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</si>
  <si>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</si>
  <si>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</si>
  <si>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</si>
  <si>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</si>
  <si>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</si>
  <si>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</si>
  <si>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</si>
  <si>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</si>
  <si>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</si>
  <si>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</si>
  <si>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</si>
  <si>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</si>
  <si>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</si>
  <si>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</si>
  <si>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</si>
  <si>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</si>
  <si>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</si>
  <si>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</si>
  <si>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</si>
  <si>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</si>
  <si>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</si>
  <si>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</si>
  <si>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</si>
  <si>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</si>
  <si>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</si>
  <si>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</si>
  <si>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</si>
  <si>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</si>
  <si>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</si>
  <si>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</si>
  <si>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</si>
  <si>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</si>
  <si>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</si>
  <si>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</si>
  <si>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</si>
  <si>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</si>
  <si>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</si>
  <si>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</si>
  <si>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</si>
  <si>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</si>
  <si>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</si>
  <si>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</si>
  <si>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</si>
  <si>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</si>
  <si>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</si>
  <si>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</si>
  <si>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</si>
  <si>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</si>
  <si>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</si>
  <si>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</si>
  <si>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</si>
  <si>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</si>
  <si>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</si>
  <si>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</si>
  <si>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</si>
  <si>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</si>
  <si>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</si>
  <si>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</si>
  <si>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</si>
  <si>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</si>
  <si>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</si>
  <si>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</si>
  <si>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</si>
  <si>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</si>
  <si>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</si>
  <si>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</si>
  <si>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</si>
  <si>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</si>
  <si>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</si>
  <si>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</si>
  <si>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</si>
  <si>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</si>
  <si>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</si>
  <si>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</si>
  <si>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</si>
  <si>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</si>
  <si>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</si>
  <si>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</si>
  <si>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</si>
  <si>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</si>
  <si>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</si>
  <si>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</si>
  <si>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</si>
  <si>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</si>
  <si>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</si>
  <si>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</si>
  <si>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</si>
  <si>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</si>
  <si>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</si>
  <si>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</si>
  <si>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</si>
  <si>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</si>
  <si>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</si>
  <si>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</si>
  <si>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</si>
  <si>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</si>
  <si>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</si>
  <si>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</si>
  <si>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</si>
  <si>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</si>
  <si>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</si>
  <si>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</si>
  <si>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</si>
  <si>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</si>
  <si>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</si>
  <si>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</si>
  <si>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</si>
  <si>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</si>
  <si>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</si>
  <si>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</si>
  <si>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</si>
  <si>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</si>
  <si>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</si>
  <si>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</si>
  <si>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</si>
  <si>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</si>
  <si>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</si>
  <si>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</si>
  <si>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</si>
  <si>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</si>
  <si>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</si>
  <si>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</si>
  <si>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</si>
  <si>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</si>
  <si>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</si>
  <si>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</si>
  <si>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</si>
  <si>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</si>
  <si>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</si>
  <si>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</si>
  <si>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</si>
  <si>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</si>
  <si>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</si>
  <si>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</si>
  <si>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</si>
  <si>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</si>
  <si>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</si>
  <si>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</si>
  <si>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</si>
  <si>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</si>
  <si>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</si>
  <si>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</si>
  <si>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</si>
  <si>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</si>
  <si>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</si>
  <si>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</si>
  <si>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</si>
  <si>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</si>
  <si>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</si>
  <si>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</si>
  <si>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</si>
  <si>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</si>
  <si>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</si>
  <si>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</si>
  <si>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</si>
  <si>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</si>
  <si>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</si>
  <si>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</si>
  <si>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</si>
  <si>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</si>
  <si>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</si>
  <si>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</si>
  <si>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</si>
  <si>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</si>
  <si>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</si>
  <si>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</si>
  <si>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</si>
  <si>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</si>
  <si>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</si>
  <si>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</si>
  <si>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</si>
  <si>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</si>
  <si>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</si>
  <si>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</si>
  <si>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</si>
  <si>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</si>
  <si>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</si>
  <si>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</si>
  <si>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</si>
  <si>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</si>
  <si>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</si>
  <si>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</si>
  <si>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</si>
  <si>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</si>
  <si>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</si>
  <si>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</si>
  <si>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</si>
  <si>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</si>
  <si>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</si>
  <si>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</si>
  <si>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</si>
  <si>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</si>
  <si>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</si>
  <si>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</si>
  <si>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</si>
  <si>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</si>
  <si>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</si>
  <si>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</si>
  <si>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</si>
  <si>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</si>
  <si>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</si>
  <si>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</si>
  <si>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</si>
  <si>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</si>
  <si>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</si>
  <si>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</si>
  <si>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</si>
  <si>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</si>
  <si>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</si>
  <si>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</si>
  <si>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</si>
  <si>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</si>
  <si>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</si>
  <si>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</si>
  <si>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</si>
  <si>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</si>
  <si>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</si>
  <si>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</si>
  <si>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</si>
  <si>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</si>
  <si>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</si>
  <si>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</si>
  <si>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</si>
  <si>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</si>
  <si>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</si>
  <si>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</si>
  <si>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</si>
  <si>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</si>
  <si>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</si>
  <si>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</si>
  <si>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</si>
  <si>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</si>
  <si>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</si>
  <si>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</si>
  <si>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</si>
  <si>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</si>
  <si>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</si>
  <si>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</si>
  <si>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</si>
  <si>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</si>
  <si>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</si>
  <si>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</si>
  <si>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</si>
  <si>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</si>
  <si>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</si>
  <si>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</si>
  <si>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</si>
  <si>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</si>
  <si>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</si>
  <si>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</si>
  <si>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</si>
  <si>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</si>
  <si>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</si>
  <si>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</si>
  <si>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</si>
  <si>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</si>
  <si>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</si>
  <si>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</si>
  <si>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</si>
  <si>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</si>
  <si>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</si>
  <si>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</si>
  <si>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</si>
  <si>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</si>
  <si>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</si>
  <si>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</si>
  <si>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</si>
  <si>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</si>
  <si>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</si>
  <si>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</si>
  <si>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</si>
  <si>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</si>
  <si>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</si>
  <si>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</si>
  <si>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</si>
  <si>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</si>
  <si>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</si>
  <si>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</si>
  <si>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</si>
  <si>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</si>
  <si>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</si>
  <si>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</si>
  <si>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</si>
  <si>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</si>
  <si>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</si>
  <si>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</si>
  <si>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</si>
  <si>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</si>
  <si>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</si>
  <si>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</si>
  <si>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</si>
  <si>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</si>
  <si>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</si>
  <si>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</si>
  <si>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</si>
  <si>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</si>
  <si>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</si>
  <si>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</si>
  <si>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</si>
  <si>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</si>
  <si>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</si>
  <si>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</si>
  <si>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</si>
  <si>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</si>
  <si>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</si>
  <si>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</si>
  <si>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</si>
  <si>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</si>
  <si>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</si>
  <si>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</si>
  <si>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</si>
  <si>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</si>
  <si>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</si>
  <si>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</si>
  <si>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</si>
  <si>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</si>
  <si>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</si>
  <si>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</si>
  <si>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</si>
  <si>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</si>
  <si>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</si>
  <si>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</si>
  <si>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</si>
  <si>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</si>
  <si>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</si>
  <si>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</si>
  <si>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</si>
  <si>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</si>
  <si>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</si>
  <si>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</si>
  <si>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</si>
  <si>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</si>
  <si>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</si>
  <si>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</si>
  <si>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</si>
  <si>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</si>
  <si>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</si>
  <si>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</si>
  <si>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</si>
  <si>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</si>
  <si>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</si>
  <si>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</si>
  <si>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</si>
  <si>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</si>
  <si>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</si>
  <si>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</si>
  <si>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</si>
  <si>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</si>
  <si>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</si>
  <si>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</si>
  <si>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</si>
  <si>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</si>
  <si>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</si>
  <si>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</si>
  <si>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</si>
  <si>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</si>
  <si>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</si>
  <si>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</si>
  <si>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</si>
  <si>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</si>
  <si>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</si>
  <si>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</si>
  <si>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</si>
  <si>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</si>
  <si>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</si>
  <si>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</si>
  <si>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</si>
  <si>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</si>
  <si>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</si>
  <si>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</si>
  <si>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</si>
  <si>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</si>
  <si>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</si>
  <si>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</si>
  <si>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</si>
  <si>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</si>
  <si>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</si>
  <si>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</si>
  <si>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</si>
  <si>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</si>
  <si>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</si>
  <si>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</si>
  <si>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</si>
  <si>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</si>
  <si>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</si>
  <si>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</si>
  <si>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</si>
  <si>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</si>
  <si>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</si>
  <si>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</si>
  <si>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</si>
  <si>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</si>
  <si>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</si>
  <si>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</si>
  <si>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</si>
  <si>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</si>
  <si>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</si>
  <si>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</si>
  <si>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</si>
  <si>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</si>
  <si>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</si>
  <si>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</si>
  <si>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</si>
  <si>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</si>
  <si>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</si>
  <si>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</si>
  <si>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</si>
  <si>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</si>
  <si>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</si>
  <si>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</si>
  <si>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</si>
  <si>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</si>
  <si>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</si>
  <si>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</si>
  <si>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</si>
  <si>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</si>
  <si>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</si>
  <si>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</si>
  <si>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</si>
  <si>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</si>
  <si>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</si>
  <si>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</si>
  <si>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</si>
  <si>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</si>
  <si>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</si>
  <si>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</si>
  <si>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</si>
  <si>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</si>
  <si>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</si>
  <si>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</si>
  <si>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</si>
  <si>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</si>
  <si>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</si>
  <si>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</si>
  <si>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</si>
  <si>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</si>
  <si>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</si>
  <si>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</si>
  <si>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</si>
  <si>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</si>
  <si>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</si>
  <si>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</si>
  <si>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</si>
  <si>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</si>
  <si>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</si>
  <si>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</si>
  <si>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</si>
  <si>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</si>
  <si>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</si>
  <si>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</si>
  <si>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</si>
  <si>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</si>
  <si>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</si>
  <si>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</si>
  <si>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</si>
  <si>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</si>
  <si>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</si>
  <si>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</si>
  <si>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</si>
  <si>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</si>
  <si>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</si>
  <si>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</si>
  <si>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</si>
  <si>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</si>
  <si>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</si>
  <si>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</si>
  <si>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</si>
  <si>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</si>
  <si>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</si>
  <si>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</si>
  <si>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</si>
  <si>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</si>
  <si>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</si>
  <si>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</si>
  <si>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</si>
  <si>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</si>
  <si>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</si>
  <si>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</si>
  <si>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</si>
  <si>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</si>
  <si>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</si>
  <si>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</si>
  <si>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</si>
  <si>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</si>
  <si>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</si>
  <si>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</si>
  <si>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</si>
  <si>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</si>
  <si>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</si>
  <si>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</si>
  <si>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</si>
  <si>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</si>
  <si>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</si>
  <si>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</si>
  <si>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</si>
  <si>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</si>
  <si>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</si>
  <si>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</si>
  <si>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</si>
  <si>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</si>
  <si>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</si>
  <si>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</si>
  <si>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</si>
  <si>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</si>
  <si>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</si>
  <si>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</si>
  <si>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</si>
  <si>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</si>
  <si>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</si>
  <si>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</si>
  <si>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</si>
  <si>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</si>
  <si>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</si>
  <si>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</si>
  <si>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</si>
  <si>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</si>
  <si>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</si>
  <si>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</si>
  <si>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</si>
  <si>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</si>
  <si>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</si>
  <si>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</si>
  <si>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</si>
  <si>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</si>
  <si>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</si>
  <si>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</si>
  <si>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</si>
  <si>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</si>
  <si>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</si>
  <si>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</si>
  <si>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</si>
  <si>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</si>
  <si>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</si>
  <si>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</si>
  <si>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</si>
  <si>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</si>
  <si>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</si>
  <si>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</si>
  <si>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</si>
  <si>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</si>
  <si>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</si>
  <si>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</si>
  <si>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</si>
  <si>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</si>
  <si>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</si>
  <si>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</si>
  <si>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</si>
  <si>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</si>
  <si>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</si>
  <si>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</si>
  <si>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</si>
  <si>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</si>
  <si>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</si>
  <si>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</si>
  <si>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</si>
  <si>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</si>
  <si>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</si>
  <si>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</si>
  <si>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</si>
  <si>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</si>
  <si>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</si>
  <si>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</si>
  <si>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</si>
  <si>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</si>
  <si>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</si>
  <si>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</si>
  <si>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</si>
  <si>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</si>
  <si>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</si>
  <si>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</si>
  <si>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</si>
  <si>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</si>
  <si>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</si>
  <si>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</si>
  <si>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</si>
  <si>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</si>
  <si>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</si>
  <si>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</si>
  <si>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</si>
  <si>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</si>
  <si>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</si>
  <si>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</si>
  <si>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</si>
  <si>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</si>
  <si>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</si>
  <si>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</si>
  <si>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</si>
  <si>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</si>
  <si>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</si>
  <si>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</si>
  <si>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</si>
  <si>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</si>
  <si>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</si>
  <si>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</si>
  <si>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</si>
  <si>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</si>
  <si>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</si>
  <si>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</si>
  <si>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</si>
  <si>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</si>
  <si>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</si>
  <si>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</si>
  <si>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</si>
  <si>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</si>
  <si>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</si>
  <si>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</si>
  <si>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</si>
  <si>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</si>
  <si>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</si>
  <si>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</si>
  <si>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</si>
  <si>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</si>
  <si>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</si>
  <si>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</si>
  <si>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</si>
  <si>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</si>
  <si>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</si>
  <si>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</si>
  <si>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</si>
  <si>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</si>
  <si>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</si>
  <si>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</si>
  <si>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</si>
  <si>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</si>
  <si>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</si>
  <si>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</si>
  <si>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</si>
  <si>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</si>
  <si>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</si>
  <si>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</si>
  <si>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</si>
  <si>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</si>
  <si>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</si>
  <si>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</si>
  <si>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</si>
  <si>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</si>
  <si>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</si>
  <si>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</si>
  <si>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</si>
  <si>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</si>
  <si>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</si>
  <si>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</si>
  <si>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</si>
  <si>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</si>
  <si>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</si>
  <si>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</si>
  <si>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</si>
  <si>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</si>
  <si>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</si>
  <si>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</si>
  <si>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</si>
  <si>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</si>
  <si>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</si>
  <si>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</si>
  <si>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</si>
  <si>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</si>
  <si>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</si>
  <si>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</si>
  <si>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</si>
  <si>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</si>
  <si>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</si>
  <si>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</si>
  <si>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</si>
  <si>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</si>
  <si>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</si>
  <si>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</si>
  <si>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</si>
  <si>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</si>
  <si>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</si>
  <si>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</si>
  <si>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</si>
  <si>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</si>
  <si>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</si>
  <si>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</si>
  <si>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</si>
  <si>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</si>
  <si>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</si>
  <si>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</si>
  <si>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</si>
  <si>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</si>
  <si>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</si>
  <si>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</si>
  <si>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</si>
  <si>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</si>
  <si>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</si>
  <si>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</si>
  <si>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</si>
  <si>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</si>
  <si>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</si>
  <si>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</si>
  <si>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</si>
  <si>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</si>
  <si>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</si>
  <si>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</si>
  <si>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</si>
  <si>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</si>
  <si>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</si>
  <si>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</si>
  <si>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</si>
  <si>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</si>
  <si>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</si>
  <si>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</si>
  <si>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</si>
  <si>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</si>
  <si>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</si>
  <si>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</si>
  <si>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</si>
  <si>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</si>
  <si>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</si>
  <si>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</si>
  <si>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</si>
  <si>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</si>
  <si>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</si>
  <si>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</si>
  <si>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</si>
  <si>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</si>
  <si>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</si>
  <si>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</si>
  <si>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</si>
  <si>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</si>
  <si>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</si>
  <si>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</si>
  <si>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</si>
  <si>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</si>
  <si>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</si>
  <si>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</si>
  <si>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</si>
  <si>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</si>
  <si>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</si>
  <si>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</si>
  <si>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</si>
  <si>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</si>
  <si>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</si>
  <si>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</si>
  <si>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</si>
  <si>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</si>
  <si>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</si>
  <si>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</si>
  <si>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</si>
  <si>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</si>
  <si>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</si>
  <si>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</si>
  <si>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</si>
  <si>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</si>
  <si>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</si>
  <si>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</si>
  <si>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</si>
  <si>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</si>
  <si>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</si>
  <si>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</si>
  <si>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</si>
  <si>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</si>
  <si>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</si>
  <si>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</si>
  <si>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</si>
  <si>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</si>
  <si>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</si>
  <si>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</si>
  <si>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</si>
  <si>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</si>
  <si>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</si>
  <si>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</si>
  <si>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</si>
  <si>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</si>
  <si>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</si>
  <si>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</si>
  <si>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</si>
  <si>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</si>
  <si>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</si>
  <si>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</si>
  <si>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</si>
  <si>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</si>
  <si>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</si>
  <si>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</si>
  <si>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</si>
  <si>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</si>
  <si>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</si>
  <si>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</si>
  <si>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</si>
  <si>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</si>
  <si>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</si>
  <si>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</si>
  <si>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</si>
  <si>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</si>
  <si>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</si>
  <si>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</si>
  <si>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</si>
  <si>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</si>
  <si>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</si>
  <si>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</si>
  <si>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</si>
  <si>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</si>
  <si>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</si>
  <si>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</si>
  <si>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</si>
  <si>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</si>
  <si>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</si>
  <si>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</si>
  <si>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</si>
  <si>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</si>
  <si>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</si>
  <si>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</si>
  <si>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</si>
  <si>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</si>
  <si>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</si>
  <si>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</si>
  <si>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</si>
  <si>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</si>
  <si>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</si>
  <si>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</si>
  <si>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</si>
  <si>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</si>
  <si>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</si>
  <si>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</si>
  <si>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</si>
  <si>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</si>
  <si>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</si>
  <si>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</si>
  <si>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</si>
  <si>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</si>
  <si>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</si>
  <si>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</si>
  <si>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</si>
  <si>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</si>
  <si>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</si>
  <si>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</si>
  <si>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</si>
  <si>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</si>
  <si>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</si>
  <si>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</si>
  <si>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</si>
  <si>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</si>
  <si>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</si>
  <si>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</si>
  <si>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</si>
  <si>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</si>
  <si>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</si>
  <si>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</si>
  <si>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</si>
  <si>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</si>
  <si>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</si>
  <si>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</si>
  <si>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</si>
  <si>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</si>
  <si>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</si>
  <si>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</si>
  <si>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</si>
  <si>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</si>
  <si>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</si>
  <si>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</si>
  <si>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</si>
  <si>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</si>
  <si>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</si>
  <si>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</si>
  <si>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</si>
  <si>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</si>
  <si>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</si>
  <si>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</si>
  <si>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</si>
  <si>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</si>
  <si>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</si>
  <si>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</si>
  <si>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</si>
  <si>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</si>
  <si>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</si>
  <si>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</si>
  <si>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</si>
  <si>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</si>
  <si>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</si>
  <si>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</si>
  <si>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</si>
  <si>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</si>
  <si>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</si>
  <si>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</si>
  <si>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</si>
  <si>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</si>
  <si>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</si>
  <si>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</si>
  <si>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</si>
  <si>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</si>
  <si>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</si>
  <si>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</si>
  <si>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</si>
  <si>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</si>
  <si>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</si>
  <si>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</si>
  <si>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</si>
  <si>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</si>
  <si>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</si>
  <si>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</si>
  <si>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</si>
  <si>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</si>
  <si>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</si>
  <si>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</si>
  <si>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</si>
  <si>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</si>
  <si>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</si>
  <si>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</si>
  <si>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</si>
  <si>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</si>
  <si>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</si>
  <si>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</si>
  <si>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</si>
  <si>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</si>
  <si>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</si>
  <si>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</si>
  <si>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</si>
  <si>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</si>
  <si>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</si>
  <si>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</si>
  <si>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</si>
  <si>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</si>
  <si>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</si>
  <si>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</si>
  <si>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</si>
  <si>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</si>
  <si>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</si>
  <si>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</si>
  <si>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</si>
  <si>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</si>
  <si>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</si>
  <si>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</si>
  <si>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</si>
  <si>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</si>
  <si>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</si>
  <si>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</si>
  <si>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</si>
  <si>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</si>
  <si>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</si>
  <si>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</si>
  <si>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</si>
  <si>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</si>
  <si>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</si>
  <si>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</si>
  <si>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</si>
  <si>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</si>
  <si>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</si>
  <si>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</si>
  <si>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</si>
  <si>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</si>
  <si>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</si>
  <si>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</si>
  <si>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</si>
  <si>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</si>
  <si>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</si>
  <si>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</si>
  <si>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</si>
  <si>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</si>
  <si>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</si>
  <si>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</si>
  <si>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</si>
  <si>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</si>
  <si>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</si>
  <si>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</si>
  <si>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</si>
  <si>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</si>
  <si>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</si>
  <si>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</si>
  <si>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</si>
  <si>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</si>
  <si>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</si>
  <si>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</si>
  <si>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</si>
  <si>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</si>
  <si>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</si>
  <si>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</si>
  <si>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</si>
  <si>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</si>
  <si>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</si>
  <si>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</si>
  <si>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</si>
  <si>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</si>
  <si>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</si>
  <si>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</si>
  <si>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</si>
  <si>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</si>
  <si>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</si>
  <si>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</si>
  <si>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</si>
  <si>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</si>
  <si>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</si>
  <si>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</si>
  <si>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</si>
  <si>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</si>
  <si>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</si>
  <si>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</si>
  <si>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</si>
  <si>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</si>
  <si>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</si>
  <si>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</si>
  <si>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</si>
  <si>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</si>
  <si>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</si>
  <si>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</si>
  <si>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</si>
  <si>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</si>
  <si>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</si>
  <si>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</si>
  <si>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</si>
  <si>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</si>
  <si>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</si>
  <si>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</si>
  <si>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</si>
  <si>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</si>
  <si>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</si>
  <si>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</si>
  <si>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</si>
  <si>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</si>
  <si>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</si>
  <si>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</si>
  <si>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</si>
  <si>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</si>
  <si>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</si>
  <si>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</si>
  <si>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</si>
  <si>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</si>
  <si>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</si>
  <si>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</si>
  <si>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</si>
  <si>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</si>
  <si>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</si>
  <si>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</si>
  <si>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</si>
  <si>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</si>
  <si>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</si>
  <si>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</si>
  <si>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</si>
  <si>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</si>
  <si>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</si>
  <si>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</si>
  <si>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</si>
  <si>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</si>
  <si>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</si>
  <si>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</si>
  <si>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</si>
  <si>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</si>
  <si>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</si>
  <si>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</si>
  <si>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</si>
  <si>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</si>
  <si>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</si>
  <si>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</si>
  <si>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</si>
  <si>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</si>
  <si>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</si>
  <si>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</si>
  <si>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</si>
  <si>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</si>
  <si>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</si>
  <si>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</si>
  <si>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</si>
  <si>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</si>
  <si>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</si>
  <si>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</si>
  <si>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</si>
  <si>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</si>
  <si>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</si>
  <si>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</si>
  <si>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</si>
  <si>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</si>
  <si>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</si>
  <si>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</si>
  <si>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</si>
  <si>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</si>
  <si>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</si>
  <si>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</si>
  <si>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</si>
  <si>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</si>
  <si>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</si>
  <si>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</si>
  <si>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</si>
  <si>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</si>
  <si>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</si>
  <si>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</si>
  <si>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</si>
  <si>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</si>
  <si>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</si>
  <si>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</si>
  <si>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</si>
  <si>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</si>
  <si>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</si>
  <si>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</si>
  <si>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</si>
  <si>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</si>
  <si>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</si>
  <si>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</si>
  <si>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</si>
  <si>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</si>
  <si>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</si>
  <si>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</si>
  <si>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</si>
  <si>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</si>
  <si>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</si>
  <si>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</si>
  <si>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</si>
  <si>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</si>
  <si>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</si>
  <si>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</si>
  <si>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</si>
  <si>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</si>
  <si>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</si>
  <si>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</si>
  <si>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</si>
  <si>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</si>
  <si>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</si>
  <si>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</si>
  <si>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</si>
  <si>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</si>
  <si>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</si>
  <si>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</si>
  <si>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</si>
  <si>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</si>
  <si>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</si>
  <si>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</si>
  <si>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</si>
  <si>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</si>
  <si>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</si>
  <si>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</si>
  <si>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</si>
  <si>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</si>
  <si>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</si>
  <si>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</si>
  <si>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</si>
  <si>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</si>
  <si>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</si>
  <si>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</si>
  <si>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</si>
  <si>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</si>
  <si>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</si>
  <si>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</si>
  <si>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</si>
  <si>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</si>
  <si>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</si>
  <si>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</si>
  <si>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</si>
  <si>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</si>
  <si>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</si>
  <si>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</si>
  <si>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</si>
  <si>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</si>
  <si>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</si>
  <si>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</si>
  <si>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</si>
  <si>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</si>
  <si>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</si>
  <si>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</si>
  <si>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</si>
  <si>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</si>
  <si>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</si>
  <si>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</si>
  <si>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</si>
  <si>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</si>
  <si>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</si>
  <si>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</si>
  <si>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</si>
  <si>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</si>
  <si>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</si>
  <si>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</si>
  <si>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</si>
  <si>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</si>
  <si>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</si>
  <si>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</si>
  <si>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</si>
  <si>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</si>
  <si>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</si>
  <si>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</si>
  <si>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</si>
  <si>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</si>
  <si>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</si>
  <si>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</si>
  <si>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</si>
  <si>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</si>
  <si>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</si>
  <si>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</si>
  <si>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</si>
  <si>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</si>
  <si>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</si>
  <si>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</si>
  <si>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</si>
  <si>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</si>
  <si>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</si>
  <si>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</si>
  <si>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</si>
  <si>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</si>
  <si>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</si>
  <si>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</si>
  <si>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</si>
  <si>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</si>
  <si>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</si>
  <si>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</si>
  <si>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</si>
  <si>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</si>
  <si>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</si>
  <si>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</si>
  <si>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</si>
  <si>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</si>
  <si>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</si>
  <si>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</si>
  <si>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</si>
  <si>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</si>
  <si>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</si>
  <si>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</si>
  <si>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</si>
  <si>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</si>
  <si>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</si>
  <si>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</si>
  <si>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</si>
  <si>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</si>
  <si>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</si>
  <si>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</si>
  <si>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</si>
  <si>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</si>
  <si>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</si>
  <si>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</si>
  <si>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</si>
  <si>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</si>
  <si>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</si>
  <si>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</si>
  <si>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</si>
  <si>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</si>
  <si>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</si>
  <si>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</si>
  <si>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</si>
  <si>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</si>
  <si>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</si>
  <si>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</si>
  <si>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</si>
  <si>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</si>
  <si>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</si>
  <si>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</si>
  <si>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</si>
  <si>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</si>
  <si>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</si>
  <si>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</si>
  <si>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</si>
  <si>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</si>
  <si>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</si>
  <si>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</si>
  <si>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</si>
  <si>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</si>
  <si>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</si>
  <si>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</si>
  <si>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</si>
  <si>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</si>
  <si>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</si>
  <si>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</si>
  <si>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</si>
  <si>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</si>
  <si>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</si>
  <si>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</si>
  <si>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</si>
  <si>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</si>
  <si>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</si>
  <si>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</si>
  <si>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</si>
  <si>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</si>
  <si>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</si>
  <si>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</si>
  <si>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</si>
  <si>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</si>
  <si>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</si>
  <si>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</si>
  <si>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</si>
  <si>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</si>
  <si>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</si>
  <si>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</si>
  <si>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</si>
  <si>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</si>
  <si>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</si>
  <si>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</si>
  <si>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</si>
  <si>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</si>
  <si>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</si>
  <si>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</si>
  <si>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</si>
  <si>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</si>
  <si>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</si>
  <si>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</si>
  <si>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</si>
  <si>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</si>
  <si>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</si>
  <si>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</si>
  <si>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</si>
  <si>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</si>
  <si>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</si>
  <si>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</si>
  <si>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</si>
  <si>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</si>
  <si>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</si>
  <si>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</si>
  <si>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</si>
  <si>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</si>
  <si>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</si>
  <si>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</si>
  <si>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</si>
  <si>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</si>
  <si>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</si>
  <si>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</si>
  <si>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</si>
  <si>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</si>
  <si>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</si>
  <si>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</si>
  <si>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</si>
  <si>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</si>
  <si>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</si>
  <si>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</si>
  <si>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</si>
  <si>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</si>
  <si>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</si>
  <si>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</si>
  <si>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</si>
  <si>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</si>
  <si>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</si>
  <si>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</si>
  <si>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</si>
  <si>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</si>
  <si>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</si>
  <si>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</si>
  <si>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</si>
  <si>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</si>
  <si>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</si>
  <si>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</si>
  <si>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</si>
  <si>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</si>
  <si>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</si>
  <si>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</si>
  <si>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</si>
  <si>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</si>
  <si>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</si>
  <si>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</si>
  <si>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</si>
  <si>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</si>
  <si>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</si>
  <si>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</si>
  <si>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</si>
  <si>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</si>
  <si>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</si>
  <si>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</si>
  <si>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</si>
  <si>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</si>
  <si>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</si>
  <si>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</si>
  <si>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</si>
  <si>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</si>
  <si>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</si>
  <si>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</si>
  <si>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</si>
  <si>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</si>
  <si>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</si>
  <si>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</si>
  <si>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</si>
  <si>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</si>
  <si>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</si>
  <si>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</si>
  <si>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</si>
  <si>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</si>
  <si>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</si>
  <si>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</si>
  <si>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</si>
  <si>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</si>
  <si>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</si>
  <si>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</si>
  <si>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</si>
  <si>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</si>
  <si>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</si>
  <si>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</si>
  <si>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</si>
  <si>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</si>
  <si>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</si>
  <si>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</si>
  <si>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</si>
  <si>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</si>
  <si>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</si>
  <si>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</si>
  <si>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</si>
  <si>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</si>
  <si>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</si>
  <si>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</si>
  <si>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</si>
  <si>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</si>
  <si>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</si>
  <si>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</si>
  <si>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</si>
  <si>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</si>
  <si>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</si>
  <si>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</si>
  <si>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</si>
  <si>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</si>
  <si>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</si>
  <si>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</si>
  <si>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</si>
  <si>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</si>
  <si>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</si>
  <si>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</si>
  <si>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</si>
  <si>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</si>
  <si>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</si>
  <si>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</si>
  <si>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</si>
  <si>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</si>
  <si>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</si>
  <si>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</si>
  <si>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</si>
  <si>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</si>
  <si>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</si>
  <si>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</si>
  <si>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</si>
  <si>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</si>
  <si>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</si>
  <si>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</si>
  <si>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</si>
  <si>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</si>
  <si>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</si>
  <si>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</si>
  <si>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</si>
  <si>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</si>
  <si>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</si>
  <si>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</si>
  <si>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</si>
  <si>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</si>
  <si>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</si>
  <si>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</si>
  <si>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</si>
  <si>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</si>
  <si>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</si>
  <si>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</si>
  <si>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</si>
  <si>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</si>
  <si>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</si>
  <si>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</si>
  <si>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</si>
  <si>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</si>
  <si>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</si>
  <si>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</si>
  <si>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</si>
  <si>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</si>
  <si>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</si>
  <si>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</si>
  <si>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</si>
  <si>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</si>
  <si>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</si>
  <si>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</si>
  <si>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</si>
  <si>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</si>
  <si>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</si>
  <si>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</si>
  <si>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</si>
  <si>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</si>
  <si>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</si>
  <si>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</si>
  <si>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</si>
  <si>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</si>
  <si>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</si>
  <si>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</si>
  <si>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</si>
  <si>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</si>
  <si>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</si>
  <si>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</si>
  <si>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</si>
  <si>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</si>
  <si>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</si>
  <si>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</si>
  <si>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</si>
  <si>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</si>
  <si>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</si>
  <si>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</si>
  <si>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</si>
  <si>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</si>
  <si>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</si>
  <si>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</si>
  <si>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</si>
  <si>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</si>
  <si>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</si>
  <si>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</si>
  <si>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</si>
  <si>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</si>
  <si>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</si>
  <si>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</si>
  <si>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</si>
  <si>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</si>
  <si>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</si>
  <si>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</si>
  <si>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</si>
  <si>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</si>
  <si>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</si>
  <si>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</si>
  <si>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</si>
  <si>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</si>
  <si>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</si>
  <si>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</si>
  <si>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</si>
  <si>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</si>
  <si>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</si>
  <si>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</si>
  <si>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</si>
  <si>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</si>
  <si>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</si>
  <si>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</si>
  <si>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</si>
  <si>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</si>
  <si>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</si>
  <si>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</si>
  <si>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</si>
  <si>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</si>
  <si>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</si>
  <si>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</si>
  <si>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</si>
  <si>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</si>
  <si>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</si>
  <si>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</si>
  <si>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</si>
  <si>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</si>
  <si>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</si>
  <si>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</si>
  <si>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</si>
  <si>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</si>
  <si>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</si>
  <si>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</si>
  <si>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</si>
  <si>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</si>
  <si>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</si>
  <si>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</si>
  <si>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</si>
  <si>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</si>
  <si>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</si>
  <si>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</si>
  <si>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</si>
  <si>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</si>
  <si>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</si>
  <si>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</si>
  <si>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</si>
  <si>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</si>
  <si>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</si>
  <si>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</si>
  <si>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</si>
  <si>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</si>
  <si>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</si>
  <si>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</si>
  <si>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</si>
  <si>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</si>
  <si>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</si>
  <si>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</si>
  <si>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</si>
  <si>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</si>
  <si>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</si>
  <si>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</si>
  <si>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</si>
  <si>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</si>
  <si>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</si>
  <si>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</si>
  <si>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</si>
  <si>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</si>
  <si>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</si>
  <si>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</si>
  <si>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</si>
  <si>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</si>
  <si>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</si>
  <si>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</si>
  <si>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</si>
  <si>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</si>
  <si>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</si>
  <si>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</si>
  <si>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</si>
  <si>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</si>
  <si>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</si>
  <si>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</si>
  <si>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</si>
  <si>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</si>
  <si>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</si>
  <si>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</si>
  <si>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</si>
  <si>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</si>
  <si>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</si>
  <si>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</si>
  <si>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</si>
  <si>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</si>
  <si>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</si>
  <si>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</si>
  <si>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</si>
  <si>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</si>
  <si>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</si>
  <si>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</si>
  <si>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</si>
  <si>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</si>
  <si>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</si>
  <si>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</si>
  <si>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</si>
  <si>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</si>
  <si>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</si>
  <si>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</si>
  <si>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</si>
  <si>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</si>
  <si>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</si>
  <si>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</si>
  <si>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</si>
  <si>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</si>
  <si>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</si>
  <si>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</si>
  <si>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</si>
  <si>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</si>
  <si>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</si>
  <si>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</si>
  <si>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</si>
  <si>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</si>
  <si>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</si>
  <si>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</si>
  <si>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</si>
  <si>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</si>
  <si>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</si>
  <si>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</si>
  <si>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</si>
  <si>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</si>
  <si>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</si>
  <si>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</si>
  <si>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</si>
  <si>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</si>
  <si>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</si>
  <si>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</si>
  <si>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</si>
  <si>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</si>
  <si>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</si>
  <si>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</si>
  <si>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</si>
  <si>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</si>
  <si>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</si>
  <si>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</si>
  <si>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</si>
  <si>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</si>
  <si>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</si>
  <si>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</si>
  <si>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</si>
  <si>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</si>
  <si>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</si>
  <si>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</si>
  <si>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</si>
  <si>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</si>
  <si>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</si>
  <si>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</si>
  <si>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</si>
  <si>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</si>
  <si>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</si>
  <si>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</si>
  <si>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</si>
  <si>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</si>
  <si>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</si>
  <si>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</si>
  <si>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</si>
  <si>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</si>
  <si>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</si>
  <si>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</si>
  <si>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</si>
  <si>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</si>
  <si>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</si>
  <si>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</si>
  <si>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</si>
  <si>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</si>
  <si>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</si>
  <si>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</si>
  <si>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</si>
  <si>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</si>
  <si>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</si>
  <si>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</si>
  <si>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</si>
  <si>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</si>
  <si>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</si>
  <si>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</si>
  <si>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</si>
  <si>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</si>
  <si>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</si>
  <si>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</si>
  <si>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</si>
  <si>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</si>
  <si>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</si>
  <si>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</si>
  <si>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</si>
  <si>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</si>
  <si>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</si>
  <si>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</si>
  <si>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</si>
  <si>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</si>
  <si>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</si>
  <si>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</si>
  <si>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</si>
  <si>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</si>
  <si>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</si>
  <si>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</si>
  <si>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</si>
  <si>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</si>
  <si>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</si>
  <si>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</si>
  <si>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</si>
  <si>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</si>
  <si>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</si>
  <si>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</si>
  <si>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</si>
  <si>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</si>
  <si>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</si>
  <si>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</si>
  <si>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</si>
  <si>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</si>
  <si>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</si>
  <si>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</si>
  <si>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</si>
  <si>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</si>
  <si>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</si>
  <si>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</si>
  <si>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</si>
  <si>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</si>
  <si>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</si>
  <si>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</si>
  <si>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</si>
  <si>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</si>
  <si>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</si>
  <si>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</si>
  <si>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</si>
  <si>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</si>
  <si>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</si>
  <si>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</si>
  <si>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</si>
  <si>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</si>
  <si>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</si>
  <si>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</si>
  <si>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</si>
  <si>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</si>
  <si>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</si>
  <si>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</si>
  <si>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</si>
  <si>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</si>
  <si>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</si>
  <si>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</si>
  <si>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</si>
  <si>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</si>
  <si>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</si>
  <si>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</si>
  <si>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</si>
  <si>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</si>
  <si>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</si>
  <si>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</si>
  <si>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</si>
  <si>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</si>
  <si>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</si>
  <si>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</si>
  <si>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</si>
  <si>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</si>
  <si>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</si>
  <si>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</si>
  <si>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</si>
  <si>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</si>
  <si>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</si>
  <si>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</si>
  <si>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</si>
  <si>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</si>
  <si>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</si>
  <si>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</si>
  <si>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</si>
  <si>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</si>
  <si>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</si>
  <si>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</si>
  <si>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</si>
  <si>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</si>
  <si>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</si>
  <si>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</si>
  <si>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</si>
  <si>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</si>
  <si>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</si>
  <si>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</si>
  <si>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</si>
  <si>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</si>
  <si>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</si>
  <si>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</si>
  <si>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</si>
  <si>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</si>
  <si>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</si>
  <si>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</si>
  <si>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</si>
  <si>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</si>
  <si>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</si>
  <si>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</si>
  <si>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</si>
  <si>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</si>
  <si>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</si>
  <si>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</si>
  <si>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</si>
  <si>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</si>
  <si>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</si>
  <si>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</si>
  <si>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</si>
  <si>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</si>
  <si>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</si>
  <si>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</si>
  <si>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</si>
  <si>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</si>
  <si>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</si>
  <si>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</si>
  <si>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</si>
  <si>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</si>
  <si>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</si>
  <si>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</si>
  <si>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</si>
  <si>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</si>
  <si>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</si>
  <si>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</si>
  <si>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</si>
  <si>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</si>
  <si>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</si>
  <si>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</si>
  <si>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</si>
  <si>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</si>
  <si>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</si>
  <si>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</si>
  <si>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</si>
  <si>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</si>
  <si>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</si>
  <si>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</si>
  <si>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</si>
  <si>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</si>
  <si>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</si>
  <si>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</si>
  <si>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</si>
  <si>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</si>
  <si>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</si>
  <si>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</si>
  <si>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</si>
  <si>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</si>
  <si>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</si>
  <si>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</si>
  <si>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</si>
  <si>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</si>
  <si>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</si>
  <si>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</si>
  <si>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</si>
  <si>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</si>
  <si>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</si>
  <si>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</si>
  <si>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</si>
  <si>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</si>
  <si>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</si>
  <si>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</si>
  <si>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</si>
  <si>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</si>
  <si>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</si>
  <si>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</si>
  <si>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</si>
  <si>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</si>
  <si>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</si>
  <si>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</si>
  <si>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</si>
  <si>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</si>
  <si>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</si>
  <si>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</si>
  <si>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</si>
  <si>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</si>
  <si>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</si>
  <si>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</si>
  <si>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</si>
  <si>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</si>
  <si>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</si>
  <si>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</si>
  <si>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</si>
  <si>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</si>
  <si>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</si>
  <si>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</si>
  <si>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</si>
  <si>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</si>
  <si>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</si>
  <si>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</si>
  <si>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</si>
  <si>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</si>
  <si>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</si>
  <si>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</si>
  <si>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</si>
  <si>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</si>
  <si>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</si>
  <si>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</si>
  <si>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</si>
  <si>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</si>
  <si>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</si>
  <si>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</si>
  <si>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</si>
  <si>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</si>
  <si>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</si>
  <si>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</si>
  <si>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</si>
  <si>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</si>
  <si>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</si>
  <si>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</si>
  <si>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</si>
  <si>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</si>
  <si>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</si>
  <si>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</si>
  <si>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</si>
  <si>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</si>
  <si>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</si>
  <si>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</si>
  <si>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</si>
  <si>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</si>
  <si>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</si>
  <si>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</si>
  <si>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</si>
  <si>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</si>
  <si>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</si>
  <si>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</si>
  <si>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</si>
  <si>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</si>
  <si>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</si>
  <si>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</si>
  <si>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</si>
  <si>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</si>
  <si>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</si>
  <si>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</si>
  <si>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</si>
  <si>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</si>
  <si>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</si>
  <si>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</si>
  <si>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</si>
  <si>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</si>
  <si>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</si>
  <si>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</si>
  <si>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</si>
  <si>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</si>
  <si>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</si>
  <si>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</si>
  <si>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</si>
  <si>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</si>
  <si>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</si>
  <si>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</si>
  <si>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</si>
  <si>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</si>
  <si>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</si>
  <si>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</si>
  <si>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</si>
  <si>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</si>
  <si>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</si>
  <si>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</si>
  <si>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</si>
  <si>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</si>
  <si>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</si>
  <si>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</si>
  <si>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</si>
  <si>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</si>
  <si>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</si>
  <si>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</si>
  <si>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</si>
  <si>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</si>
  <si>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</si>
  <si>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</si>
  <si>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</si>
  <si>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</si>
  <si>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</si>
  <si>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</si>
  <si>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</si>
  <si>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</si>
  <si>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</si>
  <si>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</si>
  <si>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</si>
  <si>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</si>
  <si>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</si>
  <si>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</si>
  <si>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</si>
  <si>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</si>
  <si>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</si>
  <si>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</si>
  <si>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</si>
  <si>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</si>
  <si>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</si>
  <si>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</si>
  <si>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</si>
  <si>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</si>
  <si>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</si>
  <si>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</si>
  <si>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</si>
  <si>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</si>
  <si>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</si>
  <si>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</si>
  <si>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</si>
  <si>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</si>
  <si>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</si>
  <si>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</si>
  <si>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</si>
  <si>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</si>
  <si>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</si>
  <si>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</si>
  <si>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</si>
  <si>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</si>
  <si>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</si>
  <si>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</si>
  <si>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</si>
  <si>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</si>
  <si>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</si>
  <si>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</si>
  <si>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</si>
  <si>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</si>
  <si>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</si>
  <si>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</si>
  <si>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</si>
  <si>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</si>
  <si>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</si>
  <si>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</si>
  <si>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</si>
  <si>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</si>
  <si>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</si>
  <si>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</si>
  <si>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</si>
  <si>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</si>
  <si>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</si>
  <si>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</si>
  <si>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</si>
  <si>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</si>
  <si>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</si>
  <si>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</si>
  <si>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</si>
  <si>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</si>
  <si>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</si>
  <si>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</si>
  <si>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</si>
  <si>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</si>
  <si>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</si>
  <si>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</si>
  <si>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</si>
  <si>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</si>
  <si>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</si>
  <si>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</si>
  <si>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</si>
  <si>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</si>
  <si>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</si>
  <si>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</si>
  <si>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</si>
  <si>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</si>
  <si>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</si>
  <si>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</si>
  <si>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</si>
  <si>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</si>
  <si>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</si>
  <si>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</si>
  <si>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</si>
  <si>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</si>
  <si>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</si>
  <si>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</si>
  <si>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</si>
  <si>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</si>
  <si>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</si>
  <si>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</si>
  <si>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</si>
  <si>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</si>
  <si>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</si>
  <si>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</si>
  <si>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</si>
  <si>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</si>
  <si>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</si>
  <si>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</si>
  <si>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</si>
  <si>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</si>
  <si>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</si>
  <si>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</si>
  <si>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</si>
  <si>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</si>
  <si>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</si>
  <si>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</si>
  <si>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</si>
  <si>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</si>
  <si>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</si>
  <si>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</si>
  <si>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</si>
  <si>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</si>
  <si>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</si>
  <si>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</si>
  <si>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</si>
  <si>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</si>
  <si>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</si>
  <si>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</si>
  <si>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</si>
  <si>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</si>
  <si>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</si>
  <si>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</si>
  <si>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</si>
  <si>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</si>
  <si>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</si>
  <si>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</si>
  <si>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</si>
  <si>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</si>
  <si>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</si>
  <si>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</si>
  <si>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</si>
  <si>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</si>
  <si>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</si>
  <si>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</si>
  <si>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</si>
  <si>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</si>
  <si>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</si>
  <si>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</si>
  <si>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</si>
  <si>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</si>
  <si>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</si>
  <si>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</si>
  <si>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</si>
  <si>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</si>
  <si>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</si>
  <si>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</si>
  <si>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</si>
  <si>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</si>
  <si>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</si>
  <si>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</si>
  <si>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</si>
  <si>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</si>
  <si>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</si>
  <si>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</si>
  <si>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</si>
  <si>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</si>
  <si>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</si>
  <si>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</si>
  <si>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</si>
  <si>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</si>
  <si>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</si>
  <si>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</si>
  <si>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</si>
  <si>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</si>
  <si>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</si>
  <si>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</si>
  <si>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</si>
  <si>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</si>
  <si>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</si>
  <si>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</si>
  <si>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</si>
  <si>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</si>
  <si>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</si>
  <si>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</si>
  <si>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</si>
  <si>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</si>
  <si>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</si>
  <si>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</si>
  <si>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</si>
  <si>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</si>
  <si>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</si>
  <si>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</si>
  <si>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</si>
  <si>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</si>
  <si>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</si>
  <si>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</si>
  <si>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</si>
  <si>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</si>
  <si>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</si>
  <si>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</si>
  <si>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</si>
  <si>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</si>
  <si>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</si>
  <si>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</si>
  <si>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</si>
  <si>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</si>
  <si>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</si>
  <si>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</si>
  <si>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</si>
  <si>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</si>
  <si>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</si>
  <si>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</si>
  <si>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</si>
  <si>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</si>
  <si>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</si>
  <si>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</si>
  <si>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</si>
  <si>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</si>
  <si>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</si>
  <si>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</si>
  <si>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</si>
  <si>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</si>
  <si>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</si>
  <si>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</si>
  <si>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</si>
  <si>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</si>
  <si>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</si>
  <si>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</si>
  <si>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</si>
  <si>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</si>
  <si>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</si>
  <si>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</si>
  <si>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</si>
  <si>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</si>
  <si>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</si>
  <si>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</si>
  <si>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</si>
  <si>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</si>
  <si>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</si>
  <si>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</si>
  <si>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</si>
  <si>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</si>
  <si>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</si>
  <si>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</si>
  <si>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</si>
  <si>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</si>
  <si>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</si>
  <si>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</si>
  <si>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</si>
  <si>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</si>
  <si>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</si>
  <si>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</si>
  <si>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</si>
  <si>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</si>
  <si>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</si>
  <si>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</si>
  <si>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</si>
  <si>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</si>
  <si>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</si>
  <si>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</si>
  <si>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</si>
  <si>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</si>
  <si>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</si>
  <si>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</si>
  <si>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</si>
  <si>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</si>
  <si>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</si>
  <si>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</si>
  <si>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</si>
  <si>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</si>
  <si>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</si>
  <si>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</si>
  <si>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</si>
  <si>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</si>
  <si>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</si>
  <si>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</si>
  <si>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</si>
  <si>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</si>
  <si>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</si>
  <si>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</si>
  <si>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</si>
  <si>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</si>
  <si>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</si>
  <si>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</si>
  <si>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</si>
  <si>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</si>
  <si>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</si>
  <si>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</si>
  <si>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</si>
  <si>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</si>
  <si>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</si>
  <si>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</si>
  <si>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</si>
  <si>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</si>
  <si>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</si>
  <si>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</si>
  <si>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</si>
  <si>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</si>
  <si>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</si>
  <si>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</si>
  <si>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</si>
  <si>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</si>
  <si>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</si>
  <si>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</si>
  <si>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</si>
  <si>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</si>
  <si>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</si>
  <si>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</si>
  <si>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</si>
  <si>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</si>
  <si>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</si>
  <si>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</si>
  <si>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</si>
  <si>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</si>
  <si>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</si>
  <si>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</si>
  <si>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</si>
  <si>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</si>
  <si>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</si>
  <si>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</si>
  <si>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</si>
  <si>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</si>
  <si>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</si>
  <si>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</si>
  <si>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</si>
  <si>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</si>
  <si>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</si>
  <si>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</si>
  <si>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</si>
  <si>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</si>
  <si>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</si>
  <si>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</si>
  <si>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</si>
  <si>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</si>
  <si>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</si>
  <si>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</si>
  <si>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</si>
  <si>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</si>
  <si>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</si>
  <si>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</si>
  <si>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</si>
  <si>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</si>
  <si>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</si>
  <si>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</si>
  <si>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</si>
  <si>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</si>
  <si>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</si>
  <si>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</si>
  <si>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</si>
  <si>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</si>
  <si>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</si>
  <si>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</si>
  <si>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</si>
  <si>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</si>
  <si>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</si>
  <si>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</si>
  <si>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</si>
  <si>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</si>
  <si>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</si>
  <si>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</si>
  <si>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</si>
  <si>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</si>
  <si>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</si>
  <si>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</si>
  <si>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</si>
  <si>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</si>
  <si>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</si>
  <si>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</si>
  <si>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</si>
  <si>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</si>
  <si>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</si>
  <si>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</si>
  <si>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</si>
  <si>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</si>
  <si>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</si>
  <si>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</si>
  <si>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</si>
  <si>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</si>
  <si>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</si>
  <si>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</si>
  <si>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</si>
  <si>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</si>
  <si>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</si>
  <si>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</si>
  <si>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</si>
  <si>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</si>
  <si>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</si>
  <si>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</si>
  <si>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</si>
  <si>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</si>
  <si>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</si>
  <si>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</si>
  <si>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</si>
  <si>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</si>
  <si>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</si>
  <si>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</si>
  <si>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</si>
  <si>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</si>
  <si>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</si>
  <si>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</si>
  <si>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</si>
  <si>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</si>
  <si>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</si>
  <si>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</si>
  <si>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</si>
  <si>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</si>
  <si>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</si>
  <si>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</si>
  <si>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</si>
  <si>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</si>
  <si>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</si>
  <si>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</si>
  <si>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</si>
  <si>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</si>
  <si>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</si>
  <si>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</si>
  <si>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</si>
  <si>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</si>
  <si>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</si>
  <si>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</si>
  <si>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</si>
  <si>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</si>
  <si>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</si>
  <si>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</si>
  <si>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</si>
  <si>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</si>
  <si>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</si>
  <si>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</si>
  <si>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</si>
  <si>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</si>
  <si>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</si>
  <si>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</si>
  <si>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</si>
  <si>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</si>
  <si>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</si>
  <si>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</si>
  <si>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</si>
  <si>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</si>
  <si>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</si>
  <si>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</si>
  <si>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</si>
  <si>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</si>
  <si>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</si>
  <si>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</si>
  <si>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</si>
  <si>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</si>
  <si>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</si>
  <si>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</si>
  <si>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</si>
  <si>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</si>
  <si>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</si>
  <si>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</si>
  <si>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</si>
  <si>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</si>
  <si>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</si>
  <si>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</si>
  <si>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</si>
  <si>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</si>
  <si>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</si>
  <si>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</si>
  <si>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</si>
  <si>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</si>
  <si>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</si>
  <si>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</si>
  <si>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</si>
  <si>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</si>
  <si>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</si>
  <si>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</si>
  <si>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</si>
  <si>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</si>
  <si>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</si>
  <si>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</si>
  <si>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</si>
  <si>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</si>
  <si>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</si>
  <si>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</si>
  <si>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</si>
  <si>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</si>
  <si>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</si>
  <si>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</si>
  <si>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</si>
  <si>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</si>
  <si>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</si>
  <si>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</si>
  <si>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</si>
  <si>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</si>
  <si>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</si>
  <si>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</si>
  <si>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</si>
  <si>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</si>
  <si>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</si>
  <si>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</si>
  <si>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</si>
  <si>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</si>
  <si>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</si>
  <si>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</si>
  <si>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</si>
  <si>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</si>
  <si>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</si>
  <si>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</si>
  <si>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</si>
  <si>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</si>
  <si>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</si>
  <si>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</si>
  <si>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</si>
  <si>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</si>
  <si>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</si>
  <si>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</si>
  <si>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</si>
  <si>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</si>
  <si>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</si>
  <si>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</si>
  <si>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</si>
  <si>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</si>
  <si>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</si>
  <si>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</si>
  <si>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</si>
  <si>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</si>
  <si>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</si>
  <si>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</si>
  <si>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</si>
  <si>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</si>
  <si>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</si>
  <si>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</si>
  <si>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</si>
  <si>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</si>
  <si>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</si>
  <si>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</si>
  <si>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</si>
  <si>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</si>
  <si>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</si>
  <si>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</si>
  <si>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</si>
  <si>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</si>
  <si>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</si>
  <si>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</si>
  <si>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</si>
  <si>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</si>
  <si>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</si>
  <si>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</si>
  <si>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</si>
  <si>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</si>
  <si>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</si>
  <si>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</si>
  <si>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</si>
  <si>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</si>
  <si>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</si>
  <si>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</si>
  <si>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</si>
  <si>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</si>
  <si>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</si>
  <si>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</si>
  <si>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</si>
  <si>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</si>
  <si>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</si>
  <si>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</si>
  <si>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</si>
  <si>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</si>
  <si>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</si>
  <si>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</si>
  <si>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</si>
  <si>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</si>
  <si>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</si>
  <si>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</si>
  <si>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</si>
  <si>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</si>
  <si>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</si>
  <si>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</si>
  <si>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</si>
  <si>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</si>
  <si>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</si>
  <si>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</si>
  <si>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</si>
  <si>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</si>
  <si>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</si>
  <si>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</si>
  <si>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</si>
  <si>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</si>
  <si>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</si>
  <si>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</si>
  <si>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</si>
  <si>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</si>
  <si>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</si>
  <si>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</si>
  <si>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</si>
  <si>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</si>
  <si>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</si>
  <si>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</si>
  <si>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</si>
  <si>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</si>
  <si>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</si>
  <si>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</si>
  <si>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</si>
  <si>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</si>
  <si>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</si>
  <si>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</si>
  <si>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</si>
  <si>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</si>
  <si>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</si>
  <si>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</si>
  <si>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</si>
  <si>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</si>
  <si>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</si>
  <si>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</si>
  <si>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</si>
  <si>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</si>
  <si>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</si>
  <si>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</si>
  <si>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</si>
  <si>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</si>
  <si>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</si>
  <si>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</si>
  <si>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</si>
  <si>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</si>
  <si>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</si>
  <si>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</si>
  <si>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</si>
  <si>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</si>
  <si>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</si>
  <si>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</si>
  <si>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</si>
  <si>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</si>
  <si>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</si>
  <si>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</si>
  <si>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</si>
  <si>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</si>
  <si>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</si>
  <si>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</si>
  <si>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</si>
  <si>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</si>
  <si>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</si>
  <si>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</si>
  <si>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</si>
  <si>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</si>
  <si>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</si>
  <si>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</si>
  <si>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</si>
  <si>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</si>
  <si>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</si>
  <si>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</si>
  <si>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</si>
  <si>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</si>
  <si>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</si>
  <si>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</si>
  <si>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</si>
  <si>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</si>
  <si>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</si>
  <si>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</si>
  <si>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</si>
  <si>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</si>
  <si>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</si>
  <si>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</si>
  <si>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</si>
  <si>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</si>
  <si>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</si>
  <si>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</si>
  <si>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</si>
  <si>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</si>
  <si>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</si>
  <si>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</si>
  <si>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</si>
  <si>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</si>
  <si>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</si>
  <si>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</si>
  <si>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</si>
  <si>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</si>
  <si>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</si>
  <si>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</si>
  <si>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</si>
  <si>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</si>
  <si>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</si>
  <si>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</si>
  <si>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</si>
  <si>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</si>
  <si>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</si>
  <si>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</si>
  <si>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</si>
  <si>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</si>
  <si>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</si>
  <si>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</si>
  <si>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</si>
  <si>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</si>
  <si>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</si>
  <si>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</si>
  <si>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</si>
  <si>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</si>
  <si>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</si>
  <si>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</si>
  <si>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</si>
  <si>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</si>
  <si>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</si>
  <si>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</si>
  <si>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</si>
  <si>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</si>
  <si>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</si>
  <si>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</si>
  <si>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</si>
  <si>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</si>
  <si>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</si>
  <si>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</si>
  <si>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</si>
  <si>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</si>
  <si>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</si>
  <si>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</si>
  <si>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</si>
  <si>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</si>
  <si>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</si>
  <si>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</si>
  <si>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</si>
  <si>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</si>
  <si>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</si>
  <si>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</si>
  <si>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</si>
  <si>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</si>
  <si>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</si>
  <si>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</si>
  <si>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</si>
  <si>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</si>
  <si>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</si>
  <si>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</si>
  <si>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</si>
  <si>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</si>
  <si>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</si>
  <si>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</si>
  <si>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</si>
  <si>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</si>
  <si>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</si>
  <si>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</si>
  <si>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</si>
  <si>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</si>
  <si>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</si>
  <si>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</si>
  <si>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</si>
  <si>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</si>
  <si>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</si>
  <si>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</si>
  <si>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</si>
  <si>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</si>
  <si>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</si>
  <si>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</si>
  <si>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</si>
  <si>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</si>
  <si>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</si>
  <si>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</si>
  <si>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</si>
  <si>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</si>
  <si>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</si>
  <si>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</si>
  <si>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</si>
  <si>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</si>
  <si>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</si>
  <si>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</si>
  <si>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</si>
  <si>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</si>
  <si>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</si>
  <si>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</si>
  <si>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</si>
  <si>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</si>
  <si>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</si>
  <si>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</si>
  <si>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</si>
  <si>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</si>
  <si>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</si>
  <si>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</si>
  <si>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</si>
  <si>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</si>
  <si>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</si>
  <si>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</si>
  <si>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</si>
  <si>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</si>
  <si>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</si>
  <si>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</si>
  <si>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</si>
  <si>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</si>
  <si>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</si>
  <si>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</si>
  <si>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</si>
  <si>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</si>
  <si>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</si>
  <si>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</si>
  <si>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</si>
  <si>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</si>
  <si>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</si>
  <si>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</si>
  <si>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</si>
  <si>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</si>
  <si>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</si>
  <si>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</si>
  <si>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</si>
  <si>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</si>
  <si>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</si>
  <si>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</si>
  <si>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</si>
  <si>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</si>
  <si>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</si>
  <si>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</si>
  <si>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</si>
  <si>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</si>
  <si>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</si>
  <si>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</si>
  <si>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</si>
  <si>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</si>
  <si>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</si>
  <si>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</si>
  <si>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</si>
  <si>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</si>
  <si>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</si>
  <si>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</si>
  <si>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</si>
  <si>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</si>
  <si>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</si>
  <si>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</si>
  <si>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</si>
  <si>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</si>
  <si>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</si>
  <si>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</si>
  <si>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</si>
  <si>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</si>
  <si>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</si>
  <si>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</si>
  <si>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</si>
  <si>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</si>
  <si>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</si>
  <si>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</si>
  <si>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</si>
  <si>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</si>
  <si>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</si>
  <si>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</si>
  <si>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</si>
  <si>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</si>
  <si>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</si>
  <si>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</si>
  <si>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</si>
  <si>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</si>
  <si>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</si>
  <si>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</si>
  <si>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</si>
  <si>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</si>
  <si>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</si>
  <si>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</si>
  <si>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</si>
  <si>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</si>
  <si>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</si>
  <si>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</si>
  <si>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</si>
  <si>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</si>
  <si>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</si>
  <si>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</si>
  <si>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</si>
  <si>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</si>
  <si>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</si>
  <si>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</si>
  <si>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</si>
  <si>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</si>
  <si>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</si>
  <si>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</si>
  <si>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</si>
  <si>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</si>
  <si>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</si>
  <si>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</si>
  <si>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</si>
  <si>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</si>
  <si>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</si>
  <si>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</si>
  <si>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</si>
  <si>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</si>
  <si>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</si>
  <si>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</si>
  <si>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</si>
  <si>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</si>
  <si>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</si>
  <si>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</si>
  <si>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</si>
  <si>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</si>
  <si>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</si>
  <si>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</si>
  <si>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</si>
  <si>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</si>
  <si>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</si>
  <si>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</si>
  <si>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</si>
  <si>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</si>
  <si>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</si>
  <si>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</si>
  <si>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</si>
  <si>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</si>
  <si>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</si>
  <si>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</si>
  <si>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</si>
  <si>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</si>
  <si>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</si>
  <si>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</si>
  <si>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</si>
  <si>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</si>
  <si>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</si>
  <si>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</si>
  <si>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</si>
  <si>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</si>
  <si>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</si>
  <si>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</si>
  <si>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</si>
  <si>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</si>
  <si>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</si>
  <si>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</si>
  <si>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</si>
  <si>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</si>
  <si>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</si>
  <si>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</si>
  <si>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</si>
  <si>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</si>
  <si>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</si>
  <si>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</si>
  <si>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</si>
  <si>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</si>
  <si>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</si>
  <si>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</si>
  <si>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</si>
  <si>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</si>
  <si>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</si>
  <si>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</si>
  <si>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</si>
  <si>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</si>
  <si>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</si>
  <si>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</si>
  <si>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</si>
  <si>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</si>
  <si>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</si>
  <si>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</si>
  <si>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</si>
  <si>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</si>
  <si>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</si>
  <si>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</si>
  <si>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</si>
  <si>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</si>
  <si>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</si>
  <si>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</si>
  <si>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</si>
  <si>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</si>
  <si>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</si>
  <si>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</si>
  <si>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</si>
  <si>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</si>
  <si>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</si>
  <si>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</si>
  <si>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</si>
  <si>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</si>
  <si>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</si>
  <si>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</si>
  <si>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</si>
  <si>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</si>
  <si>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</si>
  <si>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</si>
  <si>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</si>
  <si>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</si>
  <si>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</si>
  <si>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</si>
  <si>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</si>
  <si>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</si>
  <si>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</si>
  <si>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</si>
  <si>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</si>
  <si>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</si>
  <si>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</si>
  <si>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</si>
  <si>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</si>
  <si>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</si>
  <si>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</si>
  <si>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</si>
  <si>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</si>
  <si>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</si>
  <si>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</si>
  <si>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</si>
  <si>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</si>
  <si>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</si>
  <si>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</si>
  <si>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</si>
  <si>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</si>
  <si>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</si>
  <si>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</si>
  <si>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</si>
  <si>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</si>
  <si>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</si>
  <si>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</si>
  <si>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</si>
  <si>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</si>
  <si>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</si>
  <si>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</si>
  <si>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</si>
  <si>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</si>
  <si>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</si>
  <si>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</si>
  <si>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</si>
  <si>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</si>
  <si>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</si>
  <si>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</si>
  <si>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</si>
  <si>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</si>
  <si>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</si>
  <si>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</si>
  <si>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</si>
  <si>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</si>
  <si>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</si>
  <si>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</si>
  <si>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</si>
  <si>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</si>
  <si>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</si>
  <si>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</si>
  <si>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</si>
  <si>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</si>
  <si>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</si>
  <si>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</si>
  <si>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</si>
  <si>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</si>
  <si>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</si>
  <si>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</si>
  <si>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</si>
  <si>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</si>
  <si>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</si>
  <si>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</si>
  <si>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</si>
  <si>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</si>
  <si>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</si>
  <si>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</si>
  <si>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</si>
  <si>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</si>
  <si>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</si>
  <si>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</si>
  <si>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</si>
  <si>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</si>
  <si>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</si>
  <si>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</si>
  <si>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</si>
  <si>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</si>
  <si>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</si>
  <si>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</si>
  <si>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</si>
  <si>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</si>
  <si>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</si>
  <si>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</si>
  <si>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</si>
  <si>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</si>
  <si>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</si>
  <si>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</si>
  <si>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</si>
  <si>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</si>
  <si>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</si>
  <si>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</si>
  <si>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</si>
  <si>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</si>
  <si>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</si>
  <si>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</si>
  <si>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</si>
  <si>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</si>
  <si>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</si>
  <si>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</si>
  <si>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</si>
  <si>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</si>
  <si>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</si>
  <si>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</si>
  <si>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</si>
  <si>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</si>
  <si>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</si>
  <si>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</si>
  <si>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</si>
  <si>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</si>
  <si>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</si>
  <si>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</si>
  <si>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</si>
  <si>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</si>
  <si>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</si>
  <si>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</si>
  <si>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</si>
  <si>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</si>
  <si>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</si>
  <si>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</si>
  <si>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</si>
  <si>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</si>
  <si>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</si>
  <si>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</si>
  <si>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</si>
  <si>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</si>
  <si>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</si>
  <si>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</si>
  <si>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</si>
  <si>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</si>
  <si>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</si>
  <si>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</si>
  <si>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</si>
  <si>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</si>
  <si>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</si>
  <si>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</si>
  <si>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</si>
  <si>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</si>
  <si>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</si>
  <si>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</si>
  <si>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</si>
  <si>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</si>
  <si>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</si>
  <si>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</si>
  <si>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</si>
  <si>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</si>
  <si>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</si>
  <si>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</si>
  <si>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</si>
  <si>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</si>
  <si>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</si>
  <si>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</si>
  <si>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</si>
  <si>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</si>
  <si>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</si>
  <si>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</si>
  <si>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</si>
  <si>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</si>
  <si>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</si>
  <si>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</si>
  <si>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</si>
  <si>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</si>
  <si>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</si>
  <si>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</si>
  <si>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</si>
  <si>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</si>
  <si>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</si>
  <si>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</si>
  <si>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</si>
  <si>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</si>
  <si>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</si>
  <si>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</si>
  <si>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</si>
  <si>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</si>
  <si>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</si>
  <si>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</si>
  <si>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</si>
  <si>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</si>
  <si>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</si>
  <si>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</si>
  <si>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</si>
  <si>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</si>
  <si>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</si>
  <si>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</si>
  <si>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</si>
  <si>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</si>
  <si>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</si>
  <si>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</si>
  <si>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</si>
  <si>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</si>
  <si>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</si>
  <si>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</si>
  <si>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</si>
  <si>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</si>
  <si>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</si>
  <si>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</si>
  <si>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</si>
  <si>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</si>
  <si>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</si>
  <si>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</si>
  <si>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</si>
  <si>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</si>
  <si>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</si>
  <si>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</si>
  <si>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</si>
  <si>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</si>
  <si>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</si>
  <si>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</si>
  <si>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</si>
  <si>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</si>
  <si>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</si>
  <si>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</si>
  <si>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</si>
  <si>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</si>
  <si>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</si>
  <si>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</si>
  <si>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</si>
  <si>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</si>
  <si>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</si>
  <si>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</si>
  <si>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</si>
  <si>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</si>
  <si>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</si>
  <si>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</si>
  <si>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</si>
  <si>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</si>
  <si>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</si>
  <si>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</si>
  <si>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</si>
  <si>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</si>
  <si>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</si>
  <si>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</si>
  <si>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</si>
  <si>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</si>
  <si>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</si>
  <si>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</si>
  <si>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</si>
  <si>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</si>
  <si>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</si>
  <si>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</si>
  <si>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</si>
  <si>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</si>
  <si>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</si>
  <si>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</si>
  <si>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</si>
  <si>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</si>
  <si>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</si>
  <si>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</si>
  <si>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</si>
  <si>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</si>
  <si>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</si>
  <si>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</si>
  <si>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</si>
  <si>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</si>
  <si>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</si>
  <si>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</si>
  <si>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</si>
  <si>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</si>
  <si>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</si>
  <si>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</si>
  <si>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</si>
  <si>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</si>
  <si>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</si>
  <si>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</si>
  <si>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</si>
  <si>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</si>
  <si>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</si>
  <si>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</si>
  <si>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</si>
  <si>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</si>
  <si>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</si>
  <si>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</si>
  <si>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</si>
  <si>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</si>
  <si>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</si>
  <si>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</si>
  <si>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</si>
  <si>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</si>
  <si>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</si>
  <si>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</si>
  <si>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</si>
  <si>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</si>
  <si>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</si>
  <si>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</si>
  <si>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</si>
  <si>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</si>
  <si>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</si>
  <si>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</si>
  <si>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</si>
  <si>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</si>
  <si>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</si>
  <si>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</si>
  <si>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</si>
  <si>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</si>
  <si>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</si>
  <si>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</si>
  <si>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</si>
  <si>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</si>
  <si>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</si>
  <si>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</si>
  <si>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</si>
  <si>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</si>
  <si>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</si>
  <si>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</si>
  <si>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</si>
  <si>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</si>
  <si>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</si>
  <si>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</si>
  <si>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</si>
  <si>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</si>
  <si>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</si>
  <si>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</si>
  <si>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</si>
  <si>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</si>
  <si>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</si>
  <si>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</si>
  <si>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</si>
  <si>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</si>
  <si>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</si>
  <si>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</si>
  <si>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</si>
  <si>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</si>
  <si>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</si>
  <si>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</si>
  <si>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</si>
  <si>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</si>
  <si>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</si>
  <si>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</si>
  <si>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</si>
  <si>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</si>
  <si>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</si>
  <si>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</si>
  <si>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</si>
  <si>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</si>
  <si>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</si>
  <si>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</si>
  <si>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</si>
  <si>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</si>
  <si>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</si>
  <si>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</si>
  <si>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</si>
  <si>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</si>
  <si>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</si>
  <si>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</si>
  <si>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</si>
  <si>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</si>
  <si>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</si>
  <si>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</si>
  <si>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</si>
  <si>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</si>
  <si>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</si>
  <si>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</si>
  <si>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</si>
  <si>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</si>
  <si>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</si>
  <si>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</si>
  <si>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</si>
  <si>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</si>
  <si>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</si>
  <si>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</si>
  <si>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</si>
  <si>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</si>
  <si>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</si>
  <si>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</si>
  <si>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</si>
  <si>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</si>
  <si>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</si>
  <si>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</si>
  <si>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</si>
  <si>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</si>
  <si>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</si>
  <si>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</si>
  <si>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</si>
  <si>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</si>
  <si>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</si>
  <si>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</si>
  <si>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</si>
  <si>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</si>
  <si>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</si>
  <si>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</si>
  <si>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</si>
  <si>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</si>
  <si>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</si>
  <si>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</si>
  <si>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</si>
  <si>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</si>
  <si>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</si>
  <si>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</si>
  <si>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</si>
  <si>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</si>
  <si>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</si>
  <si>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</si>
  <si>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</si>
  <si>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</si>
  <si>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</si>
  <si>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</si>
  <si>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</si>
  <si>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</si>
  <si>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</si>
  <si>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</si>
  <si>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</si>
  <si>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</si>
  <si>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</si>
  <si>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</si>
  <si>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</si>
  <si>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</si>
  <si>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</si>
  <si>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</si>
  <si>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</si>
  <si>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</si>
  <si>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</si>
  <si>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</si>
  <si>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</si>
  <si>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</si>
  <si>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</si>
  <si>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</si>
  <si>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</si>
  <si>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</si>
  <si>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</si>
  <si>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</si>
  <si>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</si>
  <si>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</si>
  <si>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</si>
  <si>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</si>
  <si>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</si>
  <si>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</si>
  <si>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</si>
  <si>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</si>
  <si>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</si>
  <si>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</si>
  <si>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</si>
  <si>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</si>
  <si>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</si>
  <si>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</si>
  <si>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</si>
  <si>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</si>
  <si>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</si>
  <si>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</si>
  <si>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</si>
  <si>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</si>
  <si>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</si>
  <si>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</si>
  <si>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</si>
  <si>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</si>
  <si>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</si>
  <si>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</si>
  <si>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</si>
  <si>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</si>
  <si>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</si>
  <si>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</si>
  <si>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</si>
  <si>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</si>
  <si>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</si>
  <si>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</si>
  <si>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</si>
  <si>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</si>
  <si>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</si>
  <si>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</si>
  <si>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</si>
  <si>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</si>
  <si>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</si>
  <si>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</si>
  <si>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</si>
  <si>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</si>
  <si>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</si>
  <si>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</si>
  <si>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</si>
  <si>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</si>
  <si>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</si>
  <si>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</si>
  <si>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</si>
  <si>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</si>
  <si>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</si>
  <si>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</si>
  <si>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</si>
  <si>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</si>
  <si>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</si>
  <si>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</si>
  <si>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</si>
  <si>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</si>
  <si>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</si>
  <si>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</si>
  <si>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</si>
  <si>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</si>
  <si>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</si>
  <si>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</si>
  <si>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</si>
  <si>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</si>
  <si>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</si>
  <si>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</si>
  <si>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</si>
  <si>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</si>
  <si>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</si>
  <si>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</si>
  <si>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</si>
  <si>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</si>
  <si>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</si>
  <si>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</si>
  <si>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</si>
  <si>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</si>
  <si>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</si>
  <si>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</si>
  <si>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</si>
  <si>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</si>
  <si>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</si>
  <si>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</si>
  <si>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</si>
  <si>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</si>
  <si>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</si>
  <si>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</si>
  <si>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</si>
  <si>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</si>
  <si>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</si>
  <si>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</si>
  <si>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</si>
  <si>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</si>
  <si>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</si>
  <si>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</si>
  <si>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</si>
  <si>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</si>
  <si>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</si>
  <si>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</si>
  <si>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</si>
  <si>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</si>
  <si>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</si>
  <si>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</si>
  <si>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</si>
  <si>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</si>
  <si>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</si>
  <si>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</si>
  <si>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</si>
  <si>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</si>
  <si>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</si>
  <si>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</si>
  <si>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</si>
  <si>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</si>
  <si>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</si>
  <si>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</si>
  <si>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</si>
  <si>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</si>
  <si>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</si>
  <si>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</si>
  <si>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</si>
  <si>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</si>
  <si>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</si>
  <si>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</si>
  <si>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</si>
  <si>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</si>
  <si>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</si>
  <si>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</si>
  <si>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</si>
  <si>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</si>
  <si>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</si>
  <si>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</si>
  <si>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</si>
  <si>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</si>
  <si>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</si>
  <si>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</si>
  <si>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</si>
  <si>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</si>
  <si>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</si>
  <si>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</si>
  <si>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</si>
  <si>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</si>
  <si>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</si>
  <si>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</si>
  <si>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</si>
  <si>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</si>
  <si>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</si>
  <si>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</si>
  <si>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</si>
  <si>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</si>
  <si>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</si>
  <si>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</si>
  <si>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</si>
  <si>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</si>
  <si>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</si>
  <si>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</si>
  <si>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</si>
  <si>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</si>
  <si>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</si>
  <si>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</si>
  <si>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</si>
  <si>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</si>
  <si>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</si>
  <si>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</si>
  <si>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</si>
  <si>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</si>
  <si>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</si>
  <si>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</si>
  <si>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</si>
  <si>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</si>
  <si>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</si>
  <si>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</si>
  <si>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</si>
  <si>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</si>
  <si>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</si>
  <si>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</si>
  <si>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</si>
  <si>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</si>
  <si>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</si>
  <si>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</si>
  <si>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</si>
  <si>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</si>
  <si>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</si>
  <si>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</si>
  <si>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</si>
  <si>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</si>
  <si>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</si>
  <si>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</si>
  <si>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</si>
  <si>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</si>
  <si>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</si>
  <si>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</si>
  <si>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</si>
  <si>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</si>
  <si>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</si>
  <si>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</si>
  <si>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</si>
  <si>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</si>
  <si>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</si>
  <si>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</si>
  <si>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</si>
  <si>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</si>
  <si>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</si>
  <si>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</si>
  <si>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</si>
  <si>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</si>
  <si>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</si>
  <si>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</si>
  <si>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</si>
  <si>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</si>
  <si>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</si>
  <si>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</si>
  <si>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</si>
  <si>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</si>
  <si>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</si>
  <si>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</si>
  <si>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</si>
  <si>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</si>
  <si>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</si>
  <si>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</si>
  <si>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</si>
  <si>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</si>
  <si>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</si>
  <si>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</si>
  <si>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</si>
  <si>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</si>
  <si>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</si>
  <si>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</si>
  <si>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</si>
  <si>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</si>
  <si>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</si>
  <si>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</si>
  <si>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</si>
  <si>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</si>
  <si>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</si>
  <si>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</si>
  <si>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</si>
  <si>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</si>
  <si>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</si>
  <si>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</si>
  <si>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</si>
  <si>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</si>
  <si>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</si>
  <si>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</si>
  <si>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</si>
  <si>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</si>
  <si>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</si>
  <si>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</si>
  <si>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</si>
  <si>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</si>
  <si>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</si>
  <si>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</si>
  <si>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</si>
  <si>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</si>
  <si>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</si>
  <si>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</si>
  <si>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</si>
  <si>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</si>
  <si>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</si>
  <si>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</si>
  <si>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</si>
  <si>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</si>
  <si>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</si>
  <si>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</si>
  <si>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</si>
  <si>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</si>
  <si>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</si>
  <si>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</si>
  <si>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</si>
  <si>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</si>
  <si>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</si>
  <si>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</si>
  <si>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</si>
  <si>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</si>
  <si>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</si>
  <si>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</si>
  <si>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</si>
  <si>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</si>
  <si>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</si>
  <si>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</si>
  <si>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</si>
  <si>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</si>
  <si>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</si>
  <si>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</si>
  <si>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</si>
  <si>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</si>
  <si>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</si>
  <si>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</si>
  <si>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</si>
  <si>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</si>
  <si>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</si>
  <si>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</si>
  <si>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</si>
  <si>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</si>
  <si>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</si>
  <si>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</si>
  <si>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</si>
  <si>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</si>
  <si>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</si>
  <si>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</si>
  <si>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</si>
  <si>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</si>
  <si>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</si>
  <si>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</si>
  <si>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</si>
  <si>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</si>
  <si>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</si>
  <si>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</si>
  <si>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</si>
  <si>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</si>
  <si>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</si>
  <si>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</si>
  <si>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</si>
  <si>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</si>
  <si>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</si>
  <si>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</si>
  <si>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</si>
  <si>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</si>
  <si>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</si>
  <si>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</si>
  <si>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</si>
  <si>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</si>
  <si>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</si>
  <si>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</si>
  <si>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</si>
  <si>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</si>
  <si>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</si>
  <si>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</si>
  <si>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</si>
  <si>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</si>
  <si>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</si>
  <si>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</si>
  <si>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</si>
  <si>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</si>
  <si>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</si>
  <si>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</si>
  <si>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</si>
  <si>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</si>
  <si>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</si>
  <si>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</si>
  <si>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</si>
  <si>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</si>
  <si>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</si>
  <si>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</si>
  <si>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</si>
  <si>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</si>
  <si>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</si>
  <si>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</si>
  <si>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</si>
  <si>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</si>
  <si>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</si>
  <si>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</si>
  <si>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</si>
  <si>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</si>
  <si>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</si>
  <si>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</si>
  <si>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</si>
  <si>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</si>
  <si>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</si>
  <si>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</si>
  <si>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</si>
  <si>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</si>
  <si>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</si>
  <si>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</si>
  <si>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</si>
  <si>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</si>
  <si>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</si>
  <si>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</si>
  <si>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</si>
  <si>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</si>
  <si>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</si>
  <si>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</si>
  <si>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</si>
  <si>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</si>
  <si>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</si>
  <si>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</si>
  <si>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</si>
  <si>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</si>
  <si>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</si>
  <si>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</si>
  <si>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</si>
  <si>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</si>
  <si>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</si>
  <si>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</si>
  <si>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</si>
  <si>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</si>
  <si>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</si>
  <si>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</si>
  <si>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</si>
  <si>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</si>
  <si>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</si>
  <si>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</si>
  <si>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</si>
  <si>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</si>
  <si>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</si>
  <si>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</si>
  <si>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</si>
  <si>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</si>
  <si>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</si>
  <si>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</si>
  <si>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</si>
  <si>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</si>
  <si>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</si>
  <si>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</si>
  <si>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</si>
  <si>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</si>
  <si>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</si>
  <si>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</si>
  <si>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</si>
  <si>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</si>
  <si>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</si>
  <si>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</si>
  <si>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</si>
  <si>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</si>
  <si>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</si>
  <si>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</si>
  <si>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</si>
  <si>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</si>
  <si>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</si>
  <si>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</si>
  <si>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</si>
  <si>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</si>
  <si>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</si>
  <si>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</si>
  <si>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</si>
  <si>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</si>
  <si>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</si>
  <si>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</si>
  <si>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</si>
  <si>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</si>
  <si>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</si>
  <si>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</si>
  <si>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</si>
  <si>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</si>
  <si>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</si>
  <si>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</si>
  <si>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</si>
  <si>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</si>
  <si>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</si>
  <si>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</si>
  <si>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</si>
  <si>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</si>
  <si>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</si>
  <si>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</si>
  <si>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</si>
  <si>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</si>
  <si>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</si>
  <si>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</si>
  <si>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</si>
  <si>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</si>
  <si>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</si>
  <si>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</si>
  <si>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</si>
  <si>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</si>
  <si>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</si>
  <si>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</si>
  <si>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</si>
  <si>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</si>
  <si>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</si>
  <si>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</si>
  <si>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</si>
  <si>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</si>
  <si>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</si>
  <si>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</si>
  <si>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</si>
  <si>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</si>
  <si>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</si>
  <si>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</si>
  <si>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</si>
  <si>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</si>
  <si>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</si>
  <si>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</si>
  <si>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</si>
  <si>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</si>
  <si>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</si>
  <si>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</si>
  <si>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</si>
  <si>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</si>
  <si>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</si>
  <si>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</si>
  <si>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</si>
  <si>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</si>
  <si>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</si>
  <si>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</si>
  <si>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</si>
  <si>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</si>
  <si>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</si>
  <si>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</si>
  <si>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</si>
  <si>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</si>
  <si>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</si>
  <si>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</si>
  <si>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</si>
  <si>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</si>
  <si>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</si>
  <si>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</si>
  <si>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</si>
  <si>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</si>
  <si>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</si>
  <si>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</si>
  <si>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</si>
  <si>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</si>
  <si>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</si>
  <si>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</si>
  <si>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</si>
  <si>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</si>
  <si>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</si>
  <si>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</si>
  <si>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</si>
  <si>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</si>
  <si>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</si>
  <si>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</si>
  <si>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</si>
  <si>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</si>
  <si>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</si>
  <si>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</si>
  <si>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</si>
  <si>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</si>
  <si>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</si>
  <si>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</si>
  <si>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</si>
  <si>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</si>
  <si>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</si>
  <si>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</si>
  <si>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</si>
  <si>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</si>
  <si>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</si>
  <si>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</si>
  <si>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</si>
  <si>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</si>
  <si>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</si>
  <si>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</si>
  <si>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</si>
  <si>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</si>
  <si>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</si>
  <si>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</si>
  <si>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</si>
  <si>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</si>
  <si>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</si>
  <si>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</si>
  <si>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</si>
  <si>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</si>
  <si>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</si>
  <si>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</si>
  <si>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</si>
  <si>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</si>
  <si>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</si>
  <si>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</si>
  <si>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</si>
  <si>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</si>
  <si>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</si>
  <si>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</si>
  <si>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</si>
  <si>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</si>
  <si>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</si>
  <si>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</si>
  <si>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</si>
  <si>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</si>
  <si>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</si>
  <si>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</si>
  <si>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</si>
  <si>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</si>
  <si>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</si>
  <si>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</si>
  <si>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</si>
  <si>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</si>
  <si>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</si>
  <si>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</si>
  <si>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</si>
  <si>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</si>
  <si>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</si>
  <si>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</si>
  <si>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</si>
  <si>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</si>
  <si>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</si>
  <si>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</si>
  <si>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</si>
  <si>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</si>
  <si>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</si>
  <si>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</si>
  <si>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</si>
  <si>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</si>
  <si>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</si>
  <si>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</si>
  <si>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</si>
  <si>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</si>
  <si>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</si>
  <si>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</si>
  <si>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</si>
  <si>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</si>
  <si>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</si>
  <si>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</si>
  <si>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</si>
  <si>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</si>
  <si>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</si>
  <si>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</si>
  <si>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</si>
  <si>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</si>
  <si>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</si>
  <si>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</si>
  <si>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</si>
  <si>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</si>
  <si>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</si>
  <si>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</si>
  <si>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</si>
  <si>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</si>
  <si>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</si>
  <si>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</si>
  <si>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</si>
  <si>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</si>
  <si>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</si>
  <si>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</si>
  <si>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</si>
  <si>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</si>
  <si>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</si>
  <si>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</si>
  <si>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</si>
  <si>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</si>
  <si>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</si>
  <si>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</si>
  <si>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</si>
  <si>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</si>
  <si>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</si>
  <si>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</si>
  <si>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</si>
  <si>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</si>
  <si>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</si>
  <si>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</si>
  <si>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</si>
  <si>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</si>
  <si>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</si>
  <si>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</si>
  <si>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</si>
  <si>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</si>
  <si>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</si>
  <si>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</si>
  <si>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</si>
  <si>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</si>
  <si>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</si>
  <si>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</si>
  <si>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</si>
  <si>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</si>
  <si>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</si>
  <si>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</si>
  <si>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</si>
  <si>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</si>
  <si>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</si>
  <si>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</si>
  <si>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</si>
  <si>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</si>
  <si>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</si>
  <si>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</si>
  <si>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</si>
  <si>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</si>
  <si>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</si>
  <si>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</si>
  <si>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</si>
  <si>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</si>
  <si>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</si>
  <si>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</si>
  <si>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</si>
  <si>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</si>
  <si>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</si>
  <si>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</si>
  <si>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</si>
  <si>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</si>
  <si>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</si>
  <si>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</si>
  <si>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</si>
  <si>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</si>
  <si>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</si>
  <si>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</si>
  <si>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</si>
  <si>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</si>
  <si>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</si>
  <si>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</si>
  <si>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</si>
  <si>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</si>
  <si>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</si>
  <si>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</si>
  <si>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</si>
  <si>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</si>
  <si>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</si>
  <si>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</si>
  <si>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</si>
  <si>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</si>
  <si>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</si>
  <si>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</si>
  <si>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</si>
  <si>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</si>
  <si>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</si>
  <si>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</si>
  <si>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</si>
  <si>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</si>
  <si>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</si>
  <si>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</si>
  <si>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</si>
  <si>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</si>
  <si>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</si>
  <si>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</si>
  <si>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</si>
  <si>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</si>
  <si>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</si>
  <si>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</si>
  <si>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</si>
  <si>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</si>
  <si>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</si>
  <si>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</si>
  <si>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</si>
  <si>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</si>
  <si>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</si>
  <si>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</si>
  <si>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</si>
  <si>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</si>
  <si>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</si>
  <si>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</si>
  <si>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</si>
  <si>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</si>
  <si>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</si>
  <si>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</si>
  <si>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</si>
  <si>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</si>
  <si>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</si>
  <si>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</si>
  <si>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</si>
  <si>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</si>
  <si>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</si>
  <si>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</si>
  <si>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</si>
  <si>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</si>
  <si>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</si>
  <si>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</si>
  <si>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</si>
  <si>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</si>
  <si>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</si>
  <si>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</si>
  <si>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</si>
  <si>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</si>
  <si>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</si>
  <si>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</si>
  <si>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</si>
  <si>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</si>
  <si>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</si>
  <si>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</si>
  <si>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</si>
  <si>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</si>
  <si>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</si>
  <si>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</si>
  <si>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</si>
  <si>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</si>
  <si>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</si>
  <si>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</si>
  <si>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</si>
  <si>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</si>
  <si>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</si>
  <si>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</si>
  <si>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</si>
  <si>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</si>
  <si>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</si>
  <si>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</si>
  <si>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</si>
  <si>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</si>
  <si>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</si>
  <si>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</si>
  <si>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</si>
  <si>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</si>
  <si>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</si>
  <si>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</si>
  <si>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</si>
  <si>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</si>
  <si>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</si>
  <si>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</si>
  <si>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</si>
  <si>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</si>
  <si>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</si>
  <si>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</si>
  <si>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</si>
  <si>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</si>
  <si>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</si>
  <si>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</si>
  <si>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</si>
  <si>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</si>
  <si>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</si>
  <si>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</si>
  <si>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</si>
  <si>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</si>
  <si>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</si>
  <si>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</si>
  <si>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</si>
  <si>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</si>
  <si>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</si>
  <si>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</si>
  <si>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</si>
  <si>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</si>
  <si>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</si>
  <si>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</si>
  <si>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</si>
  <si>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</si>
  <si>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</si>
  <si>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</si>
  <si>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</si>
  <si>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</si>
  <si>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</si>
  <si>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</si>
  <si>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</si>
  <si>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</si>
  <si>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</si>
  <si>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</si>
  <si>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</si>
  <si>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</si>
  <si>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</si>
  <si>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</si>
  <si>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</si>
  <si>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</si>
  <si>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</si>
  <si>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</si>
  <si>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</si>
  <si>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</si>
  <si>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</si>
  <si>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</si>
  <si>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</si>
  <si>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</si>
  <si>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</si>
  <si>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</si>
  <si>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</si>
  <si>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</si>
  <si>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</si>
  <si>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</si>
  <si>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</si>
  <si>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</si>
  <si>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</si>
  <si>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</si>
  <si>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</si>
  <si>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</si>
  <si>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</si>
  <si>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</si>
  <si>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</si>
  <si>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</si>
  <si>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</si>
  <si>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</si>
  <si>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</si>
  <si>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</si>
  <si>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</si>
  <si>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</si>
  <si>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</si>
  <si>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</si>
  <si>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</si>
  <si>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</si>
  <si>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</si>
  <si>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</si>
  <si>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</si>
  <si>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</si>
  <si>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</si>
  <si>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</si>
  <si>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</si>
  <si>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</si>
  <si>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</si>
  <si>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</si>
  <si>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</si>
  <si>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</si>
  <si>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</si>
  <si>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</si>
  <si>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</si>
  <si>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</si>
  <si>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</si>
  <si>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</si>
  <si>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</si>
  <si>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</si>
  <si>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</si>
  <si>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</si>
  <si>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</si>
  <si>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</si>
  <si>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</si>
  <si>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</si>
  <si>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</si>
  <si>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</si>
  <si>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</si>
  <si>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</si>
  <si>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</si>
  <si>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</si>
  <si>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</si>
  <si>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</si>
  <si>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</si>
  <si>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</si>
  <si>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</si>
  <si>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</si>
  <si>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</si>
  <si>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</si>
  <si>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</si>
  <si>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</si>
  <si>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</si>
  <si>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</si>
  <si>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</si>
  <si>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</si>
  <si>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</si>
  <si>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</si>
  <si>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</si>
  <si>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</si>
  <si>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</si>
  <si>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</si>
  <si>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</si>
  <si>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</si>
  <si>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</si>
  <si>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</si>
  <si>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</si>
  <si>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</si>
  <si>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</si>
  <si>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</si>
  <si>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</si>
  <si>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</si>
  <si>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</si>
  <si>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</si>
  <si>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</si>
  <si>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</si>
  <si>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</si>
  <si>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</si>
  <si>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</si>
  <si>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</si>
  <si>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</si>
  <si>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</si>
  <si>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</si>
  <si>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</si>
  <si>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</si>
  <si>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</si>
  <si>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</si>
  <si>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</si>
  <si>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</si>
  <si>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</si>
  <si>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</si>
  <si>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</si>
  <si>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</si>
  <si>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</si>
  <si>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</si>
  <si>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</si>
  <si>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</si>
  <si>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</si>
  <si>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</si>
  <si>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</si>
  <si>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</si>
  <si>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</si>
  <si>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</si>
  <si>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</si>
  <si>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</si>
  <si>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</si>
  <si>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</si>
  <si>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</si>
  <si>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</si>
  <si>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</si>
  <si>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</si>
  <si>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</si>
  <si>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</si>
  <si>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</si>
  <si>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</si>
  <si>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</si>
  <si>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</si>
  <si>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</si>
  <si>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</si>
  <si>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</si>
  <si>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</si>
  <si>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</si>
  <si>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</si>
  <si>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</si>
  <si>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</si>
  <si>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</si>
  <si>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</si>
  <si>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</si>
  <si>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</si>
  <si>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</si>
  <si>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</si>
  <si>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</si>
  <si>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</si>
  <si>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</si>
  <si>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</si>
  <si>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</si>
  <si>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</si>
  <si>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</si>
  <si>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</si>
  <si>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</si>
  <si>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</si>
  <si>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</si>
  <si>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</si>
  <si>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</si>
  <si>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</si>
  <si>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</si>
  <si>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</si>
  <si>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</si>
  <si>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</si>
  <si>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</si>
  <si>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</si>
  <si>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</si>
  <si>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</si>
  <si>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</si>
  <si>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</si>
  <si>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</si>
  <si>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</si>
  <si>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</si>
  <si>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</si>
  <si>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</si>
  <si>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</si>
  <si>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</si>
  <si>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</si>
  <si>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</si>
  <si>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</si>
  <si>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</si>
  <si>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</si>
  <si>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</si>
  <si>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</si>
  <si>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</si>
  <si>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</si>
  <si>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</si>
  <si>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</si>
  <si>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</si>
  <si>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</si>
  <si>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</si>
  <si>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</si>
  <si>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</si>
  <si>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</si>
  <si>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</si>
  <si>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</si>
  <si>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</si>
  <si>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</si>
  <si>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</si>
  <si>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</si>
  <si>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</si>
  <si>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</si>
  <si>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</si>
  <si>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</si>
  <si>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</si>
  <si>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</si>
  <si>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</si>
  <si>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</si>
  <si>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</si>
  <si>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</si>
  <si>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</si>
  <si>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</si>
  <si>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</si>
  <si>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</si>
  <si>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</si>
  <si>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</si>
  <si>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</si>
  <si>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</si>
  <si>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</si>
  <si>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</si>
  <si>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</si>
  <si>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</si>
  <si>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</si>
  <si>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</si>
  <si>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</si>
  <si>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</si>
  <si>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</si>
  <si>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</si>
  <si>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</si>
  <si>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</si>
  <si>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</si>
  <si>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</si>
  <si>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</si>
  <si>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</si>
  <si>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</si>
  <si>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</si>
  <si>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</si>
  <si>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</si>
  <si>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</si>
  <si>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</si>
  <si>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</si>
  <si>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</si>
  <si>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</si>
  <si>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</si>
  <si>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</si>
  <si>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</si>
  <si>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</si>
  <si>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</si>
  <si>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</si>
  <si>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</si>
  <si>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</si>
  <si>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</si>
  <si>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</si>
  <si>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</si>
  <si>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</si>
  <si>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</si>
  <si>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</si>
  <si>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</si>
  <si>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</si>
  <si>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</si>
  <si>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</si>
  <si>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</si>
  <si>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</si>
  <si>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</si>
  <si>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</si>
  <si>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</si>
  <si>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</si>
  <si>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</si>
  <si>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</si>
  <si>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</si>
  <si>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</si>
  <si>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</si>
  <si>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</si>
  <si>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</si>
  <si>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</si>
  <si>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</si>
  <si>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</si>
  <si>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</si>
  <si>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</si>
  <si>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</si>
  <si>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</si>
  <si>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</si>
  <si>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</si>
  <si>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</si>
  <si>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</si>
  <si>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</si>
  <si>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</si>
  <si>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</si>
  <si>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</si>
  <si>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</si>
  <si>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</si>
  <si>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</si>
  <si>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</si>
  <si>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</si>
  <si>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</si>
  <si>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</si>
  <si>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</si>
  <si>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</si>
  <si>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</si>
  <si>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</si>
  <si>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</si>
  <si>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</si>
  <si>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</si>
  <si>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</si>
  <si>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</si>
  <si>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</si>
  <si>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</si>
  <si>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</si>
  <si>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</si>
  <si>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</si>
  <si>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</si>
  <si>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</si>
  <si>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</si>
  <si>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</si>
  <si>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</si>
  <si>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</si>
  <si>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</si>
  <si>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</si>
  <si>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</si>
  <si>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</si>
  <si>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</si>
  <si>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</si>
  <si>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</si>
  <si>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</si>
  <si>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</si>
  <si>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</si>
  <si>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</si>
  <si>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</si>
  <si>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</si>
  <si>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</si>
  <si>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</si>
  <si>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</si>
  <si>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</si>
  <si>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</si>
  <si>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</si>
  <si>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</si>
  <si>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</si>
  <si>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</si>
  <si>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</si>
  <si>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</si>
  <si>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</si>
  <si>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</si>
  <si>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</si>
  <si>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</si>
  <si>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</si>
  <si>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</si>
  <si>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</si>
  <si>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</si>
  <si>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</si>
  <si>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</si>
  <si>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</si>
  <si>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</si>
  <si>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</si>
  <si>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</si>
  <si>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</si>
  <si>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</si>
  <si>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</si>
  <si>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</si>
  <si>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</si>
  <si>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</si>
  <si>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</si>
  <si>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</si>
  <si>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</si>
  <si>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</si>
  <si>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</si>
  <si>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</si>
  <si>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</si>
  <si>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</si>
  <si>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</si>
  <si>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</si>
  <si>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</si>
  <si>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</si>
  <si>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</si>
  <si>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</si>
  <si>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</si>
  <si>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</si>
  <si>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</si>
  <si>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</si>
  <si>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</si>
  <si>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</si>
  <si>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</si>
  <si>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</si>
  <si>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</si>
  <si>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</si>
  <si>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</si>
  <si>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</si>
  <si>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</si>
  <si>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</si>
  <si>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</si>
  <si>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</si>
  <si>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</si>
  <si>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</si>
  <si>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</si>
  <si>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</si>
  <si>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</si>
  <si>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</si>
  <si>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</si>
  <si>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</si>
  <si>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</si>
  <si>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</si>
  <si>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</si>
  <si>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</si>
  <si>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</si>
  <si>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</si>
  <si>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</si>
  <si>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</si>
  <si>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</si>
  <si>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</si>
  <si>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</si>
  <si>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</si>
  <si>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</si>
  <si>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</si>
  <si>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</si>
  <si>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</si>
  <si>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</si>
  <si>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</si>
  <si>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</si>
  <si>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</si>
  <si>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</si>
  <si>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</si>
  <si>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</si>
  <si>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</si>
  <si>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</si>
  <si>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</si>
  <si>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</si>
  <si>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</si>
  <si>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</si>
  <si>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</si>
  <si>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</si>
  <si>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</si>
  <si>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</si>
  <si>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</si>
  <si>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</si>
  <si>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</si>
  <si>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</si>
  <si>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</si>
  <si>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</si>
  <si>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</si>
  <si>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</si>
  <si>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</si>
  <si>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</si>
  <si>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</si>
  <si>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</si>
  <si>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</si>
  <si>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</si>
  <si>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</si>
  <si>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</si>
  <si>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</si>
  <si>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</si>
  <si>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</si>
  <si>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</si>
  <si>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</si>
  <si>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</si>
  <si>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</si>
  <si>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</si>
  <si>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</si>
  <si>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</si>
  <si>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</si>
  <si>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</si>
  <si>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</si>
  <si>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</si>
  <si>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</si>
  <si>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</si>
  <si>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</si>
  <si>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</si>
  <si>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</si>
  <si>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</si>
  <si>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</si>
  <si>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</si>
  <si>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</si>
  <si>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</si>
  <si>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</si>
  <si>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</si>
  <si>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</si>
  <si>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</si>
  <si>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</si>
  <si>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</si>
  <si>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</si>
  <si>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</si>
  <si>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</si>
  <si>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</si>
  <si>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</si>
  <si>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</si>
  <si>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</si>
  <si>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</si>
  <si>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</si>
  <si>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</si>
  <si>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</si>
  <si>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</si>
  <si>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</si>
  <si>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</si>
  <si>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</si>
  <si>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</si>
  <si>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</si>
  <si>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</si>
  <si>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</si>
  <si>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</si>
  <si>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</si>
  <si>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</si>
  <si>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</si>
  <si>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</si>
  <si>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</si>
  <si>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</si>
  <si>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</si>
  <si>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</si>
  <si>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</si>
  <si>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</si>
  <si>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</si>
  <si>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</si>
  <si>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</si>
  <si>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</si>
  <si>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</si>
  <si>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</si>
  <si>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</si>
  <si>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</si>
  <si>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</si>
  <si>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</si>
  <si>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</si>
  <si>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</si>
  <si>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</si>
  <si>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</si>
  <si>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</si>
  <si>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</si>
  <si>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</si>
  <si>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</si>
  <si>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</si>
  <si>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</si>
  <si>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</si>
  <si>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</si>
  <si>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</si>
  <si>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</si>
  <si>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</si>
  <si>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</si>
  <si>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</si>
  <si>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</si>
  <si>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</si>
  <si>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</si>
  <si>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</si>
  <si>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</si>
  <si>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</si>
  <si>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</si>
  <si>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</si>
  <si>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</si>
  <si>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</si>
  <si>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</si>
  <si>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</si>
  <si>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</si>
  <si>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</si>
  <si>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</si>
  <si>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</si>
  <si>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</si>
  <si>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</si>
  <si>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</si>
  <si>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</si>
  <si>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</si>
  <si>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</si>
  <si>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</si>
  <si>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</si>
  <si>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</si>
  <si>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</si>
  <si>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</si>
  <si>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</si>
  <si>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</si>
  <si>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</si>
  <si>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</si>
  <si>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</si>
  <si>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</si>
  <si>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</si>
  <si>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</si>
  <si>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</si>
  <si>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</si>
  <si>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</si>
  <si>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</si>
  <si>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</si>
  <si>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</si>
  <si>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</si>
  <si>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</si>
  <si>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</si>
  <si>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</si>
  <si>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</si>
  <si>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</si>
  <si>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</si>
  <si>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</si>
  <si>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</si>
  <si>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</si>
  <si>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</si>
  <si>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</si>
  <si>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</si>
  <si>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</si>
  <si>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</si>
  <si>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</si>
  <si>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</si>
  <si>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</si>
  <si>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</si>
  <si>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</si>
  <si>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</si>
  <si>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</si>
  <si>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</si>
  <si>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</si>
  <si>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</si>
  <si>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</si>
  <si>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</si>
  <si>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</si>
  <si>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</si>
  <si>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</si>
  <si>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</si>
  <si>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</si>
  <si>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</si>
  <si>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</si>
  <si>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</si>
  <si>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</si>
  <si>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</si>
  <si>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</si>
  <si>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</si>
  <si>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</si>
  <si>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</si>
  <si>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</si>
  <si>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</si>
  <si>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</si>
  <si>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</si>
  <si>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</si>
  <si>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</si>
  <si>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</si>
  <si>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</si>
  <si>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</si>
  <si>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</si>
  <si>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</si>
  <si>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</si>
  <si>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</si>
  <si>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</si>
  <si>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</si>
  <si>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</si>
  <si>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</si>
  <si>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</si>
  <si>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</si>
  <si>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</si>
  <si>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</si>
  <si>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</si>
  <si>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</si>
  <si>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</si>
  <si>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</si>
  <si>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</si>
  <si>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</si>
  <si>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</si>
  <si>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</si>
  <si>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</si>
  <si>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</si>
  <si>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</si>
  <si>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</si>
  <si>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</si>
  <si>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</si>
  <si>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</si>
  <si>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</si>
  <si>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</si>
  <si>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</si>
  <si>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</si>
  <si>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</si>
  <si>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</si>
  <si>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</si>
  <si>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</si>
  <si>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</si>
  <si>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</si>
  <si>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</si>
  <si>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</si>
  <si>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</si>
  <si>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</si>
  <si>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</si>
  <si>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</si>
  <si>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</si>
  <si>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</si>
  <si>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</si>
  <si>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</si>
  <si>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</si>
  <si>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</si>
  <si>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</si>
  <si>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</si>
  <si>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</si>
  <si>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</si>
  <si>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</si>
  <si>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</si>
  <si>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</si>
  <si>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</si>
  <si>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</si>
  <si>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</si>
  <si>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</si>
  <si>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</si>
  <si>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</si>
  <si>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</si>
  <si>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</si>
  <si>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</si>
  <si>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</si>
  <si>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</si>
  <si>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</si>
  <si>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</si>
  <si>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</si>
  <si>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</si>
  <si>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</si>
  <si>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</si>
  <si>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</si>
  <si>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</si>
  <si>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</si>
  <si>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</si>
  <si>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</si>
  <si>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</si>
  <si>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</si>
  <si>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</si>
  <si>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</si>
  <si>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</si>
  <si>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</si>
  <si>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</si>
  <si>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</si>
  <si>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</si>
  <si>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</si>
  <si>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</si>
  <si>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</si>
  <si>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</si>
  <si>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</si>
  <si>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</si>
  <si>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</si>
  <si>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</si>
  <si>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</si>
  <si>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</si>
  <si>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</si>
  <si>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</si>
  <si>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</si>
  <si>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</si>
  <si>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</si>
  <si>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</si>
  <si>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</si>
  <si>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</si>
  <si>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</si>
  <si>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</si>
  <si>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</si>
  <si>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</si>
  <si>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</si>
  <si>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</si>
  <si>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</si>
  <si>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</si>
  <si>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</si>
  <si>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</si>
  <si>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</si>
  <si>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</si>
  <si>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</si>
  <si>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</si>
  <si>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</si>
  <si>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</si>
  <si>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</si>
  <si>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</si>
  <si>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</si>
  <si>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</si>
  <si>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</si>
  <si>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</si>
  <si>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</si>
  <si>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</si>
  <si>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</si>
  <si>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</si>
  <si>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</si>
  <si>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</si>
  <si>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</si>
  <si>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</si>
  <si>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</si>
  <si>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</si>
  <si>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</si>
  <si>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</si>
  <si>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</si>
  <si>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</si>
  <si>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</si>
  <si>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</si>
  <si>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</si>
  <si>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</si>
  <si>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</si>
  <si>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</si>
  <si>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</si>
  <si>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</si>
  <si>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</si>
  <si>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</si>
  <si>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</si>
  <si>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</si>
  <si>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</si>
  <si>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</si>
  <si>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</si>
  <si>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</si>
  <si>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</si>
  <si>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</si>
  <si>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</si>
  <si>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</si>
  <si>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</si>
  <si>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</si>
  <si>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</si>
  <si>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</si>
  <si>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</si>
  <si>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</si>
  <si>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</si>
  <si>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</si>
  <si>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</si>
  <si>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</si>
  <si>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</si>
  <si>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</si>
  <si>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</si>
  <si>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</si>
  <si>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</si>
  <si>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</si>
  <si>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</si>
  <si>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</si>
  <si>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</si>
  <si>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</si>
  <si>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</si>
  <si>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</si>
  <si>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</si>
  <si>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</si>
  <si>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</si>
  <si>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</si>
  <si>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</si>
  <si>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</si>
  <si>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</si>
  <si>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</si>
  <si>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</si>
  <si>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</si>
  <si>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</si>
  <si>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</si>
  <si>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</si>
  <si>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</si>
  <si>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</si>
  <si>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</si>
  <si>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</si>
  <si>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</si>
  <si>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</si>
  <si>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</si>
  <si>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</si>
  <si>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</si>
  <si>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</si>
  <si>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</si>
  <si>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</si>
  <si>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</si>
  <si>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</si>
  <si>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</si>
  <si>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</si>
  <si>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</si>
  <si>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</si>
  <si>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</si>
  <si>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</si>
  <si>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</si>
  <si>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</si>
  <si>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</si>
  <si>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</si>
  <si>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</si>
  <si>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</si>
  <si>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</si>
  <si>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</si>
  <si>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</si>
  <si>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</si>
  <si>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</si>
  <si>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</si>
  <si>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</si>
  <si>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</si>
  <si>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</si>
  <si>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</si>
  <si>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</si>
  <si>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</si>
  <si>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</si>
  <si>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</si>
  <si>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</si>
  <si>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</si>
  <si>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</si>
  <si>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</si>
  <si>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</si>
  <si>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</si>
  <si>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</si>
  <si>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</si>
  <si>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</si>
  <si>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</si>
  <si>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</si>
  <si>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</si>
  <si>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</si>
  <si>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</si>
  <si>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</si>
  <si>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</si>
  <si>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</si>
  <si>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</si>
  <si>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</si>
  <si>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</si>
  <si>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</si>
  <si>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</si>
  <si>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</si>
  <si>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</si>
  <si>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</si>
  <si>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</si>
  <si>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</si>
  <si>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</si>
  <si>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</si>
  <si>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</si>
  <si>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</si>
  <si>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</si>
  <si>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</si>
  <si>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</si>
  <si>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</si>
  <si>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</si>
  <si>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</si>
  <si>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</si>
  <si>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</si>
  <si>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</si>
  <si>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</si>
  <si>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</si>
  <si>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</si>
  <si>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</si>
  <si>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</si>
  <si>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</si>
  <si>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</si>
  <si>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</si>
  <si>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</si>
  <si>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</si>
  <si>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</si>
  <si>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</si>
  <si>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</si>
  <si>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</si>
  <si>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</si>
  <si>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</si>
  <si>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</si>
  <si>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</si>
  <si>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</si>
  <si>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</si>
  <si>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</si>
  <si>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</si>
  <si>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</si>
  <si>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</si>
  <si>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</si>
  <si>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</si>
  <si>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</si>
  <si>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</si>
  <si>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</si>
  <si>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</si>
  <si>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</si>
  <si>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</si>
  <si>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</si>
  <si>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</si>
  <si>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</si>
  <si>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</si>
  <si>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</si>
  <si>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</si>
  <si>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</si>
  <si>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</si>
  <si>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</si>
  <si>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</si>
  <si>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</si>
  <si>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</si>
  <si>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</si>
  <si>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</si>
  <si>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</si>
  <si>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</si>
  <si>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</si>
  <si>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</si>
  <si>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</si>
  <si>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</si>
  <si>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</si>
  <si>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</si>
  <si>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</si>
  <si>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</si>
  <si>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</si>
  <si>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</si>
  <si>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</si>
  <si>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</si>
  <si>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</si>
  <si>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</si>
  <si>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</si>
  <si>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</si>
  <si>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</si>
  <si>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</si>
  <si>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</si>
  <si>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</si>
  <si>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</si>
  <si>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</si>
  <si>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</si>
  <si>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</si>
  <si>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</si>
  <si>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</si>
  <si>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</si>
  <si>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</si>
  <si>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</si>
  <si>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</si>
  <si>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</si>
  <si>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</si>
  <si>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</si>
  <si>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</si>
  <si>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</si>
  <si>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</si>
  <si>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</si>
  <si>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</si>
  <si>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</si>
  <si>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</si>
  <si>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</si>
  <si>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</si>
  <si>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</si>
  <si>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</si>
  <si>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</si>
  <si>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</si>
  <si>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</si>
  <si>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</si>
  <si>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</si>
  <si>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</si>
  <si>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</si>
  <si>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</si>
  <si>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</si>
  <si>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</si>
  <si>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</si>
  <si>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</si>
  <si>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</si>
  <si>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</si>
  <si>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</si>
  <si>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</si>
  <si>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</si>
  <si>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</si>
  <si>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</si>
  <si>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</si>
  <si>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</si>
  <si>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</si>
  <si>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</si>
  <si>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</si>
  <si>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</si>
  <si>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</si>
  <si>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</si>
  <si>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</si>
  <si>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</si>
  <si>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</si>
  <si>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</si>
  <si>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</si>
  <si>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</si>
  <si>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</si>
  <si>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</si>
  <si>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</si>
  <si>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</si>
  <si>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</si>
  <si>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</si>
  <si>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</si>
  <si>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</si>
  <si>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</si>
  <si>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</si>
  <si>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</si>
  <si>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</si>
  <si>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</si>
  <si>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</si>
  <si>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</si>
  <si>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</si>
  <si>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</si>
  <si>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</si>
  <si>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</si>
  <si>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</si>
  <si>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</si>
  <si>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</si>
  <si>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</si>
  <si>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</si>
  <si>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</si>
  <si>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</si>
  <si>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</si>
  <si>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</si>
  <si>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</si>
  <si>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</si>
  <si>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</si>
  <si>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</si>
  <si>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</si>
  <si>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</si>
  <si>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</si>
  <si>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</si>
  <si>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</si>
  <si>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</si>
  <si>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</si>
  <si>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</si>
  <si>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</si>
  <si>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</si>
  <si>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</si>
  <si>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</si>
  <si>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</si>
  <si>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</si>
  <si>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</si>
  <si>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</si>
  <si>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</si>
  <si>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</si>
  <si>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</si>
  <si>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</si>
  <si>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</si>
  <si>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</si>
  <si>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</si>
  <si>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</si>
  <si>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</si>
  <si>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</si>
  <si>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</si>
  <si>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</si>
  <si>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</si>
  <si>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</si>
  <si>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</si>
  <si>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</si>
  <si>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</si>
  <si>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</si>
  <si>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</si>
  <si>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</si>
  <si>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</si>
  <si>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</si>
  <si>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</si>
  <si>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</si>
  <si>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</si>
  <si>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</si>
  <si>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</si>
  <si>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</si>
  <si>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</si>
  <si>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</si>
  <si>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</si>
  <si>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</si>
  <si>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</si>
  <si>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</si>
  <si>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</si>
  <si>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</si>
  <si>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</si>
  <si>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</si>
  <si>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</si>
  <si>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</si>
  <si>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</si>
  <si>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</si>
  <si>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</si>
  <si>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</si>
  <si>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</si>
  <si>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</si>
  <si>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</si>
  <si>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</si>
  <si>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</si>
  <si>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</si>
  <si>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</si>
  <si>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</si>
  <si>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</si>
  <si>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</si>
  <si>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</si>
  <si>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</si>
  <si>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</si>
  <si>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</si>
  <si>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</si>
  <si>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</si>
  <si>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</si>
  <si>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</si>
  <si>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</si>
  <si>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</si>
  <si>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</si>
  <si>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</si>
  <si>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</si>
  <si>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</si>
  <si>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</si>
  <si>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</si>
  <si>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</si>
  <si>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</si>
  <si>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</si>
  <si>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</si>
  <si>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</si>
  <si>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</si>
  <si>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</si>
  <si>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</si>
  <si>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</si>
  <si>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</si>
  <si>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</si>
  <si>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</si>
  <si>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</si>
  <si>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</si>
  <si>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</si>
  <si>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</si>
  <si>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</si>
  <si>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</si>
  <si>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</si>
  <si>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</si>
  <si>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</si>
  <si>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</si>
  <si>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</si>
  <si>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</si>
  <si>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</si>
  <si>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</si>
  <si>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</si>
  <si>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</si>
  <si>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</si>
  <si>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</si>
  <si>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</si>
  <si>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</si>
  <si>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</si>
  <si>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</si>
  <si>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</si>
  <si>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</si>
  <si>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</si>
  <si>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</si>
  <si>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</si>
  <si>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</si>
  <si>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</si>
  <si>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</si>
  <si>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</si>
  <si>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</si>
  <si>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</si>
  <si>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</si>
  <si>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</si>
  <si>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</si>
  <si>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</si>
  <si>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</si>
  <si>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</si>
  <si>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</si>
  <si>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</si>
  <si>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</si>
  <si>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</si>
  <si>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</si>
  <si>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</si>
  <si>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</si>
  <si>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</si>
  <si>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</si>
  <si>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</si>
  <si>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</si>
  <si>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</si>
  <si>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</si>
  <si>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</si>
  <si>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</si>
  <si>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</si>
  <si>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</si>
  <si>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</si>
  <si>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</si>
  <si>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</si>
  <si>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</si>
  <si>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</si>
  <si>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</si>
  <si>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</si>
  <si>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</si>
  <si>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</si>
  <si>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</si>
  <si>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</si>
  <si>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</si>
  <si>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</si>
  <si>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</si>
  <si>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</si>
  <si>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</si>
  <si>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</si>
  <si>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</si>
  <si>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</si>
  <si>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</si>
  <si>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</si>
  <si>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</si>
  <si>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</si>
  <si>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</si>
  <si>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</si>
  <si>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</si>
  <si>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</si>
  <si>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</si>
  <si>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</si>
  <si>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</si>
  <si>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</si>
  <si>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</si>
  <si>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</si>
  <si>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</si>
  <si>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</si>
  <si>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</si>
  <si>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</si>
  <si>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</si>
  <si>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</si>
  <si>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</si>
  <si>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</si>
  <si>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</si>
  <si>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</si>
  <si>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</si>
  <si>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</si>
  <si>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</si>
  <si>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</si>
  <si>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</si>
  <si>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</si>
  <si>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</si>
  <si>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</si>
  <si>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</si>
  <si>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</si>
  <si>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</si>
  <si>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</si>
  <si>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</si>
  <si>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</si>
  <si>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</si>
  <si>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</si>
  <si>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</si>
  <si>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</si>
  <si>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</si>
  <si>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</si>
  <si>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</si>
  <si>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</si>
  <si>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</si>
  <si>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</si>
  <si>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</si>
  <si>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</si>
  <si>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</si>
  <si>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</si>
  <si>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</si>
  <si>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</si>
  <si>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</si>
  <si>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</si>
  <si>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</si>
  <si>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</si>
  <si>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</si>
  <si>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</si>
  <si>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</si>
  <si>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</si>
  <si>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</si>
  <si>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</si>
  <si>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</si>
  <si>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</si>
  <si>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</si>
  <si>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</si>
  <si>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</si>
  <si>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</si>
  <si>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</si>
  <si>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</si>
  <si>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</si>
  <si>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</si>
  <si>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</si>
  <si>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</si>
  <si>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</si>
  <si>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</si>
  <si>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</si>
  <si>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</si>
  <si>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</si>
  <si>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</si>
  <si>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</si>
  <si>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</si>
  <si>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</si>
  <si>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</si>
  <si>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</si>
  <si>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</si>
  <si>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</si>
  <si>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</si>
  <si>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</si>
  <si>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</si>
  <si>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</si>
  <si>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</si>
  <si>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</si>
  <si>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</si>
  <si>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</si>
  <si>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</si>
  <si>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</si>
  <si>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</si>
  <si>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</si>
  <si>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</si>
  <si>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</si>
  <si>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</si>
  <si>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</si>
  <si>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</si>
  <si>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</si>
  <si>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</si>
  <si>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</si>
  <si>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</si>
  <si>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</si>
  <si>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</si>
  <si>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</si>
  <si>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</si>
  <si>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</si>
  <si>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</si>
  <si>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</si>
  <si>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</si>
  <si>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</si>
  <si>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</si>
  <si>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</si>
  <si>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</si>
  <si>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</si>
  <si>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</si>
  <si>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</si>
  <si>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</si>
  <si>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</si>
  <si>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</si>
  <si>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</si>
  <si>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</si>
  <si>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</si>
  <si>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</si>
  <si>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</si>
  <si>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</si>
  <si>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</si>
  <si>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</si>
  <si>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</si>
  <si>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</si>
  <si>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</si>
  <si>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</si>
  <si>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</si>
  <si>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</si>
  <si>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</si>
  <si>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</si>
  <si>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</si>
  <si>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</si>
  <si>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</si>
  <si>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</si>
  <si>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</si>
  <si>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</si>
  <si>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</si>
  <si>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</si>
  <si>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</si>
  <si>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</si>
  <si>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</si>
  <si>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</si>
  <si>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</si>
  <si>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</si>
  <si>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</si>
  <si>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</si>
  <si>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</si>
  <si>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</si>
  <si>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</si>
  <si>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</si>
  <si>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</si>
  <si>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</si>
  <si>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</si>
  <si>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</si>
  <si>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</si>
  <si>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</si>
  <si>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</si>
  <si>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</si>
  <si>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</si>
  <si>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</si>
  <si>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</si>
  <si>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</si>
  <si>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</si>
  <si>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</si>
  <si>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</si>
  <si>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</si>
  <si>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</si>
  <si>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</si>
  <si>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</si>
  <si>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</si>
  <si>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</si>
  <si>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</si>
  <si>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</si>
  <si>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</si>
  <si>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</si>
  <si>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</si>
  <si>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</si>
  <si>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</si>
  <si>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</si>
  <si>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</si>
  <si>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</si>
  <si>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</si>
  <si>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</si>
  <si>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</si>
  <si>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</si>
  <si>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</si>
  <si>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</si>
  <si>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</si>
  <si>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</si>
  <si>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</si>
  <si>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</si>
  <si>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</si>
  <si>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</si>
  <si>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</si>
  <si>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</si>
  <si>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</si>
  <si>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</si>
  <si>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</si>
  <si>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</si>
  <si>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</si>
  <si>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</si>
  <si>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</si>
  <si>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</si>
  <si>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</si>
  <si>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</si>
  <si>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</si>
  <si>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</si>
  <si>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</si>
  <si>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</si>
  <si>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</si>
  <si>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</si>
  <si>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</si>
  <si>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</si>
  <si>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</si>
  <si>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</si>
  <si>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</si>
  <si>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</si>
  <si>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</si>
  <si>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</si>
  <si>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</si>
  <si>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</si>
  <si>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</si>
  <si>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</si>
  <si>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</si>
  <si>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</si>
  <si>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</si>
  <si>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</si>
  <si>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</si>
  <si>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</si>
  <si>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</si>
  <si>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</si>
  <si>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</si>
  <si>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</si>
  <si>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</si>
  <si>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</si>
  <si>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</si>
  <si>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</si>
  <si>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</si>
  <si>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</si>
  <si>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</si>
  <si>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</si>
  <si>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</si>
  <si>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</si>
  <si>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</si>
  <si>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</si>
  <si>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</si>
  <si>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</si>
  <si>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</si>
  <si>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</si>
  <si>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</si>
  <si>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</si>
  <si>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</si>
  <si>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</si>
  <si>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</si>
  <si>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</si>
  <si>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</si>
  <si>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</si>
  <si>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</si>
  <si>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</si>
  <si>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</si>
  <si>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</si>
  <si>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</si>
  <si>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</si>
  <si>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</si>
  <si>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</si>
  <si>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</si>
  <si>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</si>
  <si>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</si>
  <si>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</si>
  <si>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</si>
  <si>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</si>
  <si>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</si>
  <si>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</si>
  <si>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</si>
  <si>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</si>
  <si>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</si>
  <si>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</si>
  <si>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</si>
  <si>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</si>
  <si>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</si>
  <si>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</si>
  <si>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</si>
  <si>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</si>
  <si>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</si>
  <si>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</si>
  <si>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</si>
  <si>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</si>
  <si>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</si>
  <si>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</si>
  <si>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</si>
  <si>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</si>
  <si>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</si>
  <si>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</si>
  <si>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</si>
  <si>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</si>
  <si>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</si>
  <si>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</si>
  <si>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</si>
  <si>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</si>
  <si>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</si>
  <si>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</si>
  <si>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</si>
  <si>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</si>
  <si>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</si>
  <si>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</si>
  <si>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</si>
  <si>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</si>
  <si>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</si>
  <si>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</si>
  <si>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</si>
  <si>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</si>
  <si>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</si>
  <si>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</si>
  <si>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</si>
  <si>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</si>
  <si>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</si>
  <si>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</si>
  <si>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</si>
  <si>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</si>
  <si>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</si>
  <si>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</si>
  <si>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</si>
  <si>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</si>
  <si>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</si>
  <si>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</si>
  <si>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</si>
  <si>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</si>
  <si>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</si>
  <si>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</si>
  <si>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</si>
  <si>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</si>
  <si>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</si>
  <si>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</si>
  <si>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</si>
  <si>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</si>
  <si>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</si>
  <si>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</si>
  <si>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</si>
  <si>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</si>
  <si>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</si>
  <si>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</si>
  <si>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</si>
  <si>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</si>
  <si>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</si>
  <si>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</si>
  <si>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</si>
  <si>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</si>
  <si>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</si>
  <si>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</si>
  <si>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</si>
  <si>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</si>
  <si>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</si>
  <si>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</si>
  <si>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</si>
  <si>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</si>
  <si>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</si>
  <si>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</si>
  <si>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</si>
  <si>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</si>
  <si>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</si>
  <si>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</si>
  <si>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</si>
  <si>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</si>
  <si>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</si>
  <si>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</si>
  <si>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</si>
  <si>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</si>
  <si>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</si>
  <si>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</si>
  <si>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</si>
  <si>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</si>
  <si>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</si>
  <si>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</si>
  <si>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</si>
  <si>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</si>
  <si>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</si>
  <si>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</si>
  <si>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</si>
  <si>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</si>
  <si>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</si>
  <si>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</si>
  <si>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</si>
  <si>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</si>
  <si>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</si>
  <si>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</si>
  <si>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</si>
  <si>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</si>
  <si>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</si>
  <si>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</si>
  <si>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</si>
  <si>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</si>
  <si>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</si>
  <si>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</si>
  <si>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</si>
  <si>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</si>
  <si>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</si>
  <si>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</si>
  <si>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</si>
  <si>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</si>
  <si>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</si>
  <si>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</si>
  <si>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</si>
  <si>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</si>
  <si>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</si>
  <si>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</si>
  <si>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</si>
  <si>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</si>
  <si>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</si>
  <si>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</si>
  <si>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</si>
  <si>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</si>
  <si>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</si>
  <si>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</si>
  <si>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</si>
  <si>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</si>
  <si>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</si>
  <si>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</si>
  <si>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</si>
  <si>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</si>
  <si>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</si>
  <si>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</si>
  <si>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</si>
  <si>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</si>
  <si>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</si>
  <si>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</si>
  <si>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</si>
  <si>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</si>
  <si>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</si>
  <si>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</si>
  <si>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</si>
  <si>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</si>
  <si>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</si>
  <si>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</si>
  <si>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</si>
  <si>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</si>
  <si>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</si>
  <si>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</si>
  <si>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</si>
  <si>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</si>
  <si>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</si>
  <si>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</si>
  <si>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</si>
  <si>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</si>
  <si>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</si>
  <si>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</si>
  <si>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</si>
  <si>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</si>
  <si>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</si>
  <si>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</si>
  <si>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</si>
  <si>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</si>
  <si>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</si>
  <si>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</si>
  <si>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</si>
  <si>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</si>
  <si>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</si>
  <si>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</si>
  <si>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</si>
  <si>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</si>
  <si>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</si>
  <si>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</si>
  <si>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</si>
  <si>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</si>
  <si>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</si>
  <si>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</si>
  <si>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</si>
  <si>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</si>
  <si>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</si>
  <si>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</si>
  <si>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</si>
  <si>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</si>
  <si>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</si>
  <si>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</si>
  <si>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</si>
  <si>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</si>
  <si>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</si>
  <si>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</si>
  <si>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</si>
  <si>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</si>
  <si>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</si>
  <si>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</si>
  <si>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</si>
  <si>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</si>
  <si>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</si>
  <si>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</si>
  <si>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</si>
  <si>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</si>
  <si>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</si>
  <si>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</si>
  <si>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</si>
  <si>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</si>
  <si>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</si>
  <si>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</si>
  <si>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</si>
  <si>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</si>
  <si>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</si>
  <si>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</si>
  <si>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</si>
  <si>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</si>
  <si>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</si>
  <si>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</si>
  <si>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</si>
  <si>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</si>
  <si>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</si>
  <si>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</si>
  <si>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</si>
  <si>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</si>
  <si>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</si>
  <si>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</si>
  <si>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</si>
  <si>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</si>
  <si>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</si>
  <si>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</si>
  <si>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</si>
  <si>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</si>
  <si>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</si>
  <si>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</si>
  <si>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</si>
  <si>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</si>
  <si>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</si>
  <si>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</si>
  <si>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</si>
  <si>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</si>
  <si>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</si>
  <si>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</si>
  <si>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</si>
  <si>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</si>
  <si>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</si>
  <si>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</si>
  <si>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</si>
  <si>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</si>
  <si>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</si>
  <si>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</si>
  <si>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</si>
  <si>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</si>
  <si>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</si>
  <si>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</si>
  <si>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</si>
  <si>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</si>
  <si>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</si>
  <si>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</si>
  <si>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</si>
  <si>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</si>
  <si>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</si>
  <si>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</si>
  <si>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</si>
  <si>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</si>
  <si>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</si>
  <si>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</si>
  <si>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</si>
  <si>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</si>
  <si>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</si>
  <si>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</si>
  <si>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</si>
  <si>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</si>
  <si>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</si>
  <si>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</si>
  <si>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</si>
  <si>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</si>
  <si>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</si>
  <si>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</si>
  <si>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</si>
  <si>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</si>
  <si>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</si>
  <si>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</si>
  <si>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</si>
  <si>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</si>
  <si>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</si>
  <si>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</si>
  <si>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</si>
  <si>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</si>
  <si>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</si>
  <si>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</si>
  <si>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</si>
  <si>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</si>
  <si>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</si>
  <si>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</si>
  <si>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</si>
  <si>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</si>
  <si>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</si>
  <si>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</si>
  <si>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</si>
  <si>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</si>
  <si>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</si>
  <si>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</si>
  <si>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</si>
  <si>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</si>
  <si>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</si>
  <si>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</si>
  <si>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</si>
  <si>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</si>
  <si>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</si>
  <si>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</si>
  <si>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</si>
  <si>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</si>
  <si>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</si>
  <si>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</si>
  <si>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</si>
  <si>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</si>
  <si>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</si>
  <si>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</si>
  <si>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</si>
  <si>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</si>
  <si>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</si>
  <si>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</si>
  <si>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</si>
  <si>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</si>
  <si>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</si>
  <si>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</si>
  <si>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</si>
  <si>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</si>
  <si>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</si>
  <si>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</si>
  <si>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</si>
  <si>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</si>
  <si>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</si>
  <si>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</si>
  <si>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</si>
  <si>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</si>
  <si>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</si>
  <si>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</si>
  <si>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</si>
  <si>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</si>
  <si>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</si>
  <si>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</si>
  <si>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</si>
  <si>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</si>
  <si>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</si>
  <si>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</si>
  <si>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</si>
  <si>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</si>
  <si>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</si>
  <si>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</si>
  <si>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</si>
  <si>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</si>
  <si>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</si>
  <si>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</si>
  <si>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</si>
  <si>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</si>
  <si>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</si>
  <si>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</si>
  <si>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</si>
  <si>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</si>
  <si>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</si>
  <si>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</si>
  <si>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</si>
  <si>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</si>
  <si>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</si>
  <si>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</si>
  <si>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</si>
  <si>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</si>
  <si>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</si>
  <si>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</si>
  <si>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</si>
  <si>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</si>
  <si>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</si>
  <si>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</si>
  <si>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</si>
  <si>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</si>
  <si>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</si>
  <si>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</si>
  <si>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</si>
  <si>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</si>
  <si>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</si>
  <si>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</si>
  <si>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</si>
  <si>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</si>
  <si>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</si>
  <si>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</si>
  <si>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</si>
  <si>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</si>
  <si>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</si>
  <si>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</si>
  <si>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</si>
  <si>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</si>
  <si>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</si>
  <si>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</si>
  <si>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</si>
  <si>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</si>
  <si>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</si>
  <si>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</si>
  <si>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</si>
  <si>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</si>
  <si>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</si>
  <si>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</si>
  <si>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</si>
  <si>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</si>
  <si>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</si>
  <si>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</si>
  <si>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</si>
  <si>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</si>
  <si>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</si>
  <si>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</si>
  <si>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</si>
  <si>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</si>
  <si>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</si>
  <si>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</si>
  <si>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</si>
  <si>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</si>
  <si>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</si>
  <si>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</si>
  <si>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</si>
  <si>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</si>
  <si>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</si>
  <si>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</si>
  <si>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</si>
  <si>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</si>
  <si>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</si>
  <si>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</si>
  <si>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</si>
  <si>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</si>
  <si>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</si>
  <si>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</si>
  <si>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</si>
  <si>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</si>
  <si>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</si>
  <si>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</si>
  <si>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</si>
  <si>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</si>
  <si>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</si>
  <si>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</si>
  <si>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</si>
  <si>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</si>
  <si>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</si>
  <si>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</si>
  <si>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</si>
  <si>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</si>
  <si>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</si>
  <si>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</si>
  <si>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</si>
  <si>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</si>
  <si>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</si>
  <si>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</si>
  <si>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</si>
  <si>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</si>
  <si>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</si>
  <si>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</si>
  <si>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</si>
  <si>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</si>
  <si>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</si>
  <si>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</si>
  <si>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</si>
  <si>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</si>
  <si>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</si>
  <si>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</si>
  <si>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</si>
  <si>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</si>
  <si>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</si>
  <si>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</si>
  <si>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</si>
  <si>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</si>
  <si>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</si>
  <si>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</si>
  <si>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</si>
  <si>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</si>
  <si>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</si>
  <si>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</si>
  <si>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</si>
  <si>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</si>
  <si>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</si>
  <si>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</si>
  <si>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</si>
  <si>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</si>
  <si>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</si>
  <si>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</si>
  <si>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</si>
  <si>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</si>
  <si>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</si>
  <si>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</si>
  <si>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</si>
  <si>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</si>
  <si>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</si>
  <si>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</si>
  <si>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</si>
  <si>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</si>
  <si>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</si>
  <si>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</si>
  <si>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</si>
  <si>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</si>
  <si>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</si>
  <si>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</si>
  <si>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</si>
  <si>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</si>
  <si>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</si>
  <si>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</si>
  <si>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</si>
  <si>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</si>
  <si>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</si>
  <si>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</si>
  <si>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</si>
  <si>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</si>
  <si>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</si>
  <si>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</si>
  <si>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</si>
  <si>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</si>
  <si>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</si>
  <si>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</si>
  <si>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</si>
  <si>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</si>
  <si>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</si>
  <si>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</si>
  <si>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</si>
  <si>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</si>
  <si>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</si>
  <si>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</si>
  <si>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</si>
  <si>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</si>
  <si>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</si>
  <si>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</si>
  <si>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</si>
  <si>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</si>
  <si>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</si>
  <si>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</si>
  <si>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</si>
  <si>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</si>
  <si>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</si>
  <si>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</si>
  <si>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</si>
  <si>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</si>
  <si>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</si>
  <si>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</si>
  <si>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</si>
  <si>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</si>
  <si>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</si>
  <si>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</si>
  <si>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</si>
  <si>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</si>
  <si>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</si>
  <si>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</si>
  <si>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</si>
  <si>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</si>
  <si>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</si>
  <si>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</si>
  <si>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</si>
  <si>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</si>
  <si>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</si>
  <si>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</si>
  <si>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</si>
  <si>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</si>
  <si>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</si>
  <si>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</si>
  <si>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</si>
  <si>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</si>
  <si>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</si>
  <si>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</si>
  <si>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</si>
  <si>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</si>
  <si>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</si>
  <si>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</si>
  <si>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</si>
  <si>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</si>
  <si>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</si>
  <si>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</si>
  <si>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</si>
  <si>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</si>
  <si>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</si>
  <si>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</si>
  <si>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</si>
  <si>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</si>
  <si>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</si>
  <si>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</si>
  <si>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</si>
  <si>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</si>
  <si>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</si>
  <si>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</si>
  <si>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</si>
  <si>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</si>
  <si>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</si>
  <si>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</si>
  <si>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</si>
  <si>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</si>
  <si>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</si>
  <si>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</si>
  <si>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</si>
  <si>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</si>
  <si>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</si>
  <si>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</si>
  <si>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</si>
  <si>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</si>
  <si>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</si>
  <si>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</si>
  <si>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</si>
  <si>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</si>
  <si>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</si>
  <si>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</si>
  <si>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</si>
  <si>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</si>
  <si>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</si>
  <si>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</si>
  <si>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</si>
  <si>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</si>
  <si>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</si>
  <si>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</si>
  <si>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</si>
  <si>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</si>
  <si>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</si>
  <si>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</si>
  <si>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</si>
  <si>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</si>
  <si>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</si>
  <si>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</si>
  <si>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</si>
  <si>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</si>
  <si>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</si>
  <si>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</si>
  <si>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</si>
  <si>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</si>
  <si>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</si>
  <si>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</si>
  <si>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</si>
  <si>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</si>
  <si>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</si>
  <si>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</si>
  <si>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</si>
  <si>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</si>
  <si>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</si>
  <si>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</si>
  <si>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</si>
  <si>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</si>
  <si>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</si>
  <si>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</si>
  <si>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</si>
  <si>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</si>
  <si>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</si>
  <si>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</si>
  <si>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</si>
  <si>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</si>
  <si>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</si>
  <si>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</si>
  <si>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</si>
  <si>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</si>
  <si>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</si>
  <si>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</si>
  <si>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</si>
  <si>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</si>
  <si>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</si>
  <si>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</si>
  <si>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</si>
  <si>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</si>
  <si>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</si>
  <si>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</si>
  <si>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</si>
  <si>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</si>
  <si>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</si>
  <si>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</si>
  <si>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</si>
  <si>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</si>
  <si>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</si>
  <si>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</si>
  <si>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</si>
  <si>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</si>
  <si>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</si>
  <si>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</si>
  <si>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</si>
  <si>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</si>
  <si>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</si>
  <si>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</si>
  <si>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</si>
  <si>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</si>
  <si>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</si>
  <si>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</si>
  <si>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</si>
  <si>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</si>
  <si>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</si>
  <si>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</si>
  <si>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</si>
  <si>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</si>
  <si>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</si>
  <si>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</si>
  <si>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</si>
  <si>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</si>
  <si>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</si>
  <si>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</si>
  <si>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</si>
  <si>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</si>
  <si>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</si>
  <si>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</si>
  <si>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</si>
  <si>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</si>
  <si>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</si>
  <si>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</si>
  <si>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</si>
  <si>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</si>
  <si>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</si>
  <si>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</si>
  <si>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</si>
  <si>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</si>
  <si>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</si>
  <si>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</si>
  <si>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</si>
  <si>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</si>
  <si>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</si>
  <si>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</si>
  <si>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</si>
  <si>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</si>
  <si>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</si>
  <si>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</si>
  <si>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</si>
  <si>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</si>
  <si>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</si>
  <si>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</si>
  <si>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</si>
  <si>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</si>
  <si>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</si>
  <si>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</si>
  <si>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</si>
  <si>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</si>
  <si>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</si>
  <si>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</si>
  <si>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</si>
  <si>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</si>
  <si>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</si>
  <si>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</si>
  <si>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</si>
  <si>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</si>
  <si>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</si>
  <si>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</si>
  <si>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</si>
  <si>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</si>
  <si>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</si>
  <si>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</si>
  <si>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</si>
  <si>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</si>
  <si>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</si>
  <si>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</si>
  <si>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</si>
  <si>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</si>
  <si>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</si>
  <si>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</si>
  <si>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</si>
  <si>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</si>
  <si>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</si>
  <si>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</si>
  <si>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</si>
  <si>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</si>
  <si>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</si>
  <si>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</si>
  <si>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</si>
  <si>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</si>
  <si>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</si>
  <si>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</si>
  <si>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</si>
  <si>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</si>
  <si>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</si>
  <si>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</si>
  <si>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</si>
  <si>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</si>
  <si>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</si>
  <si>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</si>
  <si>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</si>
  <si>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</si>
  <si>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</si>
  <si>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</si>
  <si>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</si>
  <si>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</si>
  <si>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</si>
  <si>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</si>
  <si>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</si>
  <si>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</si>
  <si>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</si>
  <si>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</si>
  <si>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</si>
  <si>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</si>
  <si>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</si>
  <si>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</si>
  <si>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</si>
  <si>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</si>
  <si>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</si>
  <si>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</si>
  <si>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</si>
  <si>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</si>
  <si>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</si>
  <si>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</si>
  <si>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</si>
  <si>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</si>
  <si>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</si>
  <si>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</si>
  <si>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</si>
  <si>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</si>
  <si>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</si>
  <si>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</si>
  <si>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</si>
  <si>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</si>
  <si>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</si>
  <si>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</si>
  <si>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</si>
  <si>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</si>
  <si>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</si>
  <si>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</si>
  <si>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</si>
  <si>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</si>
  <si>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</si>
  <si>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</si>
  <si>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</si>
  <si>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</si>
  <si>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</si>
  <si>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</si>
  <si>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</si>
  <si>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</si>
  <si>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</si>
  <si>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</si>
  <si>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</si>
  <si>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</si>
  <si>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</si>
  <si>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</si>
  <si>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</si>
  <si>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</si>
  <si>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</si>
  <si>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</si>
  <si>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</si>
  <si>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</si>
  <si>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</si>
  <si>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</si>
  <si>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</si>
  <si>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</si>
  <si>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</si>
  <si>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</si>
  <si>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</si>
  <si>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</si>
  <si>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</si>
  <si>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</si>
  <si>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</si>
  <si>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</si>
  <si>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</si>
  <si>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</si>
  <si>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</si>
  <si>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</si>
  <si>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</si>
  <si>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</si>
  <si>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</si>
  <si>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</si>
  <si>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</si>
  <si>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</si>
  <si>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</si>
  <si>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</si>
  <si>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</si>
  <si>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</si>
  <si>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</si>
  <si>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</si>
  <si>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</si>
  <si>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</si>
  <si>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</si>
  <si>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</si>
  <si>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</si>
  <si>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</si>
  <si>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</si>
  <si>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</si>
  <si>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</si>
  <si>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</si>
  <si>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</si>
  <si>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</si>
  <si>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</si>
  <si>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</si>
  <si>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</si>
  <si>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</si>
  <si>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</si>
  <si>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</si>
  <si>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</si>
  <si>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</si>
  <si>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</si>
  <si>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</si>
  <si>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</si>
  <si>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</si>
  <si>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</si>
  <si>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</si>
  <si>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</si>
  <si>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</si>
  <si>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</si>
  <si>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</si>
  <si>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</si>
  <si>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</si>
  <si>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</si>
  <si>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</si>
  <si>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</si>
  <si>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</si>
  <si>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</si>
  <si>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</si>
  <si>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</si>
  <si>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</si>
  <si>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</si>
  <si>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</si>
  <si>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</si>
  <si>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</si>
  <si>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</si>
  <si>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</si>
  <si>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</si>
  <si>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</si>
  <si>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</si>
  <si>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</si>
  <si>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</si>
  <si>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</si>
  <si>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</si>
  <si>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</si>
  <si>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</si>
  <si>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</si>
  <si>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</si>
  <si>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</si>
  <si>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</si>
  <si>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</si>
  <si>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</si>
  <si>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</si>
  <si>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</si>
  <si>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</si>
  <si>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</si>
  <si>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</si>
  <si>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</si>
  <si>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</si>
  <si>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</si>
  <si>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</si>
  <si>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</si>
  <si>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</si>
  <si>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</si>
  <si>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</si>
  <si>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</si>
  <si>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</si>
  <si>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</si>
  <si>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</si>
  <si>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</si>
  <si>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</si>
  <si>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</si>
  <si>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</si>
  <si>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</si>
  <si>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</si>
  <si>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</si>
  <si>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</si>
  <si>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</si>
  <si>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</si>
  <si>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</si>
  <si>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</si>
  <si>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</si>
  <si>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</si>
  <si>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</si>
  <si>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</si>
  <si>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</si>
  <si>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</si>
  <si>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</si>
  <si>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</si>
  <si>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</si>
  <si>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</si>
  <si>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</si>
  <si>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</si>
  <si>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</si>
  <si>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</si>
  <si>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</si>
  <si>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</si>
  <si>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</si>
  <si>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</si>
  <si>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</si>
  <si>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</si>
  <si>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</si>
  <si>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</si>
  <si>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</si>
  <si>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</si>
  <si>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</si>
  <si>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</si>
  <si>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</si>
  <si>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</si>
  <si>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</si>
  <si>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</si>
  <si>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</si>
  <si>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</si>
  <si>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</si>
  <si>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</si>
  <si>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</si>
  <si>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</si>
  <si>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</si>
  <si>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</si>
  <si>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</si>
  <si>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</si>
  <si>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</si>
  <si>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</si>
  <si>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</si>
  <si>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</si>
  <si>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</si>
  <si>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</si>
  <si>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</si>
  <si>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</si>
  <si>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</si>
  <si>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</si>
  <si>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</si>
  <si>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</si>
  <si>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</si>
  <si>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</si>
  <si>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</si>
  <si>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</si>
  <si>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</si>
  <si>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</si>
  <si>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</si>
  <si>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</si>
  <si>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</si>
  <si>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</si>
  <si>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</si>
  <si>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</si>
  <si>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</si>
  <si>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</si>
  <si>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</si>
  <si>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</si>
  <si>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</si>
  <si>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</si>
  <si>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</si>
  <si>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</si>
  <si>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</si>
  <si>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</si>
  <si>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</si>
  <si>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</si>
  <si>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</si>
  <si>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</si>
  <si>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</si>
  <si>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</si>
  <si>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</si>
  <si>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</si>
  <si>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</si>
  <si>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</si>
  <si>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</si>
  <si>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</si>
  <si>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</si>
  <si>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</si>
  <si>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</si>
  <si>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</si>
  <si>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</si>
  <si>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</si>
  <si>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</si>
  <si>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</si>
  <si>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</si>
  <si>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</si>
  <si>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</si>
  <si>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</si>
  <si>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</si>
  <si>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</si>
  <si>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</si>
  <si>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</si>
  <si>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</si>
  <si>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</si>
  <si>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</si>
  <si>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</si>
  <si>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</si>
  <si>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</si>
  <si>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</si>
  <si>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</si>
  <si>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</si>
  <si>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</si>
  <si>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</si>
  <si>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</si>
  <si>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</si>
  <si>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</si>
  <si>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</si>
  <si>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</si>
  <si>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</si>
  <si>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</si>
  <si>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</si>
  <si>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</si>
  <si>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</si>
  <si>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</si>
  <si>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</si>
  <si>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</si>
  <si>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</si>
  <si>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</si>
  <si>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</si>
  <si>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</si>
  <si>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</si>
  <si>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</si>
  <si>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</si>
  <si>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</si>
  <si>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</si>
  <si>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</si>
  <si>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</si>
  <si>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</si>
  <si>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</si>
  <si>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</si>
  <si>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</si>
  <si>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</si>
  <si>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</si>
  <si>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</si>
  <si>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</si>
  <si>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</si>
  <si>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</si>
  <si>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</si>
  <si>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</si>
  <si>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</si>
  <si>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</si>
  <si>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</si>
  <si>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</si>
  <si>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</si>
  <si>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</si>
  <si>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</si>
  <si>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</si>
  <si>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</si>
  <si>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</si>
  <si>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</si>
  <si>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</si>
  <si>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</si>
  <si>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</si>
  <si>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</si>
  <si>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</si>
  <si>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</si>
  <si>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</si>
  <si>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</si>
  <si>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</si>
  <si>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</si>
  <si>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</si>
  <si>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</si>
  <si>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</si>
  <si>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</si>
  <si>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</si>
  <si>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</si>
  <si>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</si>
  <si>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</si>
  <si>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</si>
  <si>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</si>
  <si>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</si>
  <si>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</si>
  <si>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</si>
  <si>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</si>
  <si>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</si>
  <si>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</si>
  <si>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</si>
  <si>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</si>
  <si>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</si>
  <si>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</si>
  <si>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</si>
  <si>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</si>
  <si>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</si>
  <si>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</si>
  <si>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</si>
  <si>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</si>
  <si>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</si>
  <si>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</si>
  <si>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</si>
  <si>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</si>
  <si>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</si>
  <si>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</si>
  <si>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</si>
  <si>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</si>
  <si>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</si>
  <si>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</si>
  <si>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</si>
  <si>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</si>
  <si>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</si>
  <si>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</si>
  <si>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</si>
  <si>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</si>
  <si>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</si>
  <si>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</si>
  <si>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</si>
  <si>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</si>
  <si>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</si>
  <si>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</si>
  <si>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</si>
  <si>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</si>
  <si>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</si>
  <si>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</si>
  <si>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</si>
  <si>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</si>
  <si>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</si>
  <si>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</si>
  <si>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</si>
  <si>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</si>
  <si>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</si>
  <si>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</si>
  <si>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</si>
  <si>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</si>
  <si>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</si>
  <si>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</si>
  <si>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</si>
  <si>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</si>
  <si>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</si>
  <si>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</si>
  <si>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</si>
  <si>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</si>
  <si>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</si>
  <si>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</si>
  <si>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</si>
  <si>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</si>
  <si>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</si>
  <si>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</si>
  <si>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</si>
  <si>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</si>
  <si>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</si>
  <si>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</si>
  <si>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</si>
  <si>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</si>
  <si>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</si>
  <si>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</si>
  <si>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</si>
  <si>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</si>
  <si>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</si>
  <si>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</si>
  <si>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</si>
  <si>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</si>
  <si>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</si>
  <si>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</si>
  <si>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</si>
  <si>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</si>
  <si>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</si>
  <si>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</si>
  <si>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</si>
  <si>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</si>
  <si>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</si>
  <si>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</si>
  <si>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</si>
  <si>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</si>
  <si>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</si>
  <si>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</si>
  <si>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</si>
  <si>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</si>
  <si>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</si>
  <si>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</si>
  <si>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</si>
  <si>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</si>
  <si>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</si>
  <si>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</si>
  <si>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</si>
  <si>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</si>
  <si>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</si>
  <si>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</si>
  <si>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</si>
  <si>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</si>
  <si>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</si>
  <si>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</si>
  <si>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</si>
  <si>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</si>
  <si>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</si>
  <si>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</si>
  <si>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</si>
  <si>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</si>
  <si>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</si>
  <si>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</si>
  <si>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</si>
  <si>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</si>
  <si>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</si>
  <si>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</si>
  <si>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</si>
  <si>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</si>
  <si>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</si>
  <si>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</si>
  <si>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</si>
  <si>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</si>
  <si>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</si>
  <si>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</si>
  <si>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</si>
  <si>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</si>
  <si>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</si>
  <si>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</si>
  <si>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</si>
  <si>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</si>
  <si>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</si>
  <si>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</si>
  <si>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</si>
  <si>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</si>
  <si>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</si>
  <si>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</si>
  <si>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</si>
  <si>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</si>
  <si>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</si>
  <si>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</si>
  <si>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</si>
  <si>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</si>
  <si>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</si>
  <si>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</si>
  <si>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</si>
  <si>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</si>
  <si>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</si>
  <si>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</si>
  <si>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</si>
  <si>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</si>
  <si>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</si>
  <si>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</si>
  <si>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</si>
  <si>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</si>
  <si>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</si>
  <si>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</si>
  <si>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</si>
  <si>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</si>
  <si>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</si>
  <si>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</si>
  <si>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</si>
  <si>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</si>
  <si>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</si>
  <si>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</si>
  <si>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</si>
  <si>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</si>
  <si>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</si>
  <si>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</si>
  <si>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</si>
  <si>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</si>
  <si>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</si>
  <si>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</si>
  <si>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</si>
  <si>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</si>
  <si>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</si>
  <si>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</si>
  <si>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</si>
  <si>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</si>
  <si>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</si>
  <si>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</si>
  <si>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</si>
  <si>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</si>
  <si>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</si>
  <si>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</si>
  <si>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</si>
  <si>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</si>
  <si>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</si>
  <si>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</si>
  <si>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</si>
  <si>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</si>
  <si>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</si>
  <si>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</si>
  <si>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</si>
  <si>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</si>
  <si>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</si>
  <si>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</si>
  <si>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</si>
  <si>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</si>
  <si>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</si>
  <si>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</si>
  <si>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</si>
  <si>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</si>
  <si>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</si>
  <si>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</si>
  <si>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</si>
  <si>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</si>
  <si>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</si>
  <si>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</si>
  <si>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</si>
  <si>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</si>
  <si>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</si>
  <si>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</si>
  <si>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</si>
  <si>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</si>
  <si>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</si>
  <si>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</si>
  <si>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</si>
  <si>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</si>
  <si>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</si>
  <si>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</si>
  <si>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</si>
  <si>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</si>
  <si>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</si>
  <si>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</si>
  <si>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</si>
  <si>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</si>
  <si>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</si>
  <si>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</si>
  <si>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</si>
  <si>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</si>
  <si>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</si>
  <si>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</si>
  <si>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</si>
  <si>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</si>
  <si>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</si>
  <si>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</si>
  <si>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</si>
  <si>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</si>
  <si>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</si>
  <si>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</si>
  <si>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</si>
  <si>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</si>
  <si>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</si>
  <si>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</si>
  <si>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</si>
  <si>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</si>
  <si>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</si>
  <si>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</si>
  <si>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</si>
  <si>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</si>
  <si>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</si>
  <si>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</si>
  <si>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</si>
  <si>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</si>
  <si>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</si>
  <si>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</si>
  <si>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</si>
  <si>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</si>
  <si>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</si>
  <si>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</si>
  <si>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</si>
  <si>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</si>
  <si>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</si>
  <si>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</si>
  <si>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</si>
  <si>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</si>
  <si>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</si>
  <si>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</si>
  <si>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</si>
  <si>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</si>
  <si>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</si>
  <si>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</si>
  <si>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</si>
  <si>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</si>
  <si>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</si>
  <si>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</si>
  <si>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</si>
  <si>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</si>
  <si>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</si>
  <si>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</si>
  <si>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</si>
  <si>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</si>
  <si>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</si>
  <si>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</si>
  <si>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</si>
  <si>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</si>
  <si>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</si>
  <si>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</si>
  <si>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</si>
  <si>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</si>
  <si>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</si>
  <si>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</si>
  <si>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</si>
  <si>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</si>
  <si>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</si>
  <si>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</si>
  <si>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</si>
  <si>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</si>
  <si>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</si>
  <si>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</si>
  <si>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</si>
  <si>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</si>
  <si>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</si>
  <si>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</si>
  <si>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</si>
  <si>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</si>
  <si>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</si>
  <si>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</si>
  <si>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</si>
  <si>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</si>
  <si>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</si>
  <si>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</si>
  <si>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</si>
  <si>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</si>
  <si>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</si>
  <si>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</si>
  <si>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</si>
  <si>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</si>
  <si>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</si>
  <si>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</si>
  <si>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</si>
  <si>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</si>
  <si>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</si>
  <si>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</si>
  <si>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</si>
  <si>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</si>
  <si>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</si>
  <si>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</si>
  <si>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</si>
  <si>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</si>
  <si>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</si>
  <si>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</si>
  <si>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</si>
  <si>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</si>
  <si>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</si>
  <si>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</si>
  <si>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</si>
  <si>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</si>
  <si>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</si>
  <si>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</si>
  <si>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</si>
  <si>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</si>
  <si>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</si>
  <si>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</si>
  <si>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</si>
  <si>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</si>
  <si>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</si>
  <si>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</si>
  <si>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</si>
  <si>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</si>
  <si>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</si>
  <si>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</si>
  <si>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</si>
  <si>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</si>
  <si>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</si>
  <si>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</si>
  <si>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</si>
  <si>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</si>
  <si>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</si>
  <si>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</si>
  <si>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</si>
  <si>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</si>
  <si>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</si>
  <si>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</si>
  <si>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</si>
  <si>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</si>
  <si>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</si>
  <si>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</si>
  <si>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</si>
  <si>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</si>
  <si>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</si>
  <si>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</si>
  <si>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</si>
  <si>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</si>
  <si>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</si>
  <si>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</si>
  <si>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</si>
  <si>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</si>
  <si>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</si>
  <si>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</si>
  <si>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</si>
  <si>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</si>
  <si>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</si>
  <si>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</si>
  <si>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</si>
  <si>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</si>
  <si>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</si>
  <si>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</si>
  <si>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</si>
  <si>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</si>
  <si>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</si>
  <si>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</si>
  <si>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</si>
  <si>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</si>
  <si>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</si>
  <si>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</si>
  <si>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</si>
  <si>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</si>
  <si>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</si>
  <si>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</si>
  <si>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</si>
  <si>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</si>
  <si>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</si>
  <si>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</si>
  <si>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</si>
  <si>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</si>
  <si>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</si>
  <si>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</si>
  <si>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</si>
  <si>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</si>
  <si>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</si>
  <si>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</si>
  <si>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</si>
  <si>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</si>
  <si>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</si>
  <si>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</si>
  <si>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</si>
  <si>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</si>
  <si>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</si>
  <si>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</si>
  <si>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</si>
  <si>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</si>
  <si>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</si>
  <si>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</si>
  <si>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</si>
  <si>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</si>
  <si>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</si>
  <si>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</si>
  <si>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</si>
  <si>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</si>
  <si>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</si>
  <si>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</si>
  <si>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</si>
  <si>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</si>
  <si>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</si>
  <si>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</si>
  <si>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</si>
  <si>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</si>
  <si>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</si>
  <si>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</si>
  <si>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</si>
  <si>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</si>
  <si>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</si>
  <si>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</si>
  <si>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</si>
  <si>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</si>
  <si>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</si>
  <si>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</si>
  <si>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</si>
  <si>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</si>
  <si>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</si>
  <si>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</si>
  <si>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</si>
  <si>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</si>
  <si>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</si>
  <si>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</si>
  <si>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</si>
  <si>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</si>
  <si>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</si>
  <si>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</si>
  <si>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</si>
  <si>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</si>
  <si>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</si>
  <si>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</si>
  <si>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</si>
  <si>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</si>
  <si>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</si>
  <si>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</si>
  <si>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</si>
  <si>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</si>
  <si>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</si>
  <si>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</si>
  <si>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</si>
  <si>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</si>
  <si>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</si>
  <si>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</si>
  <si>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</si>
  <si>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</si>
  <si>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</si>
  <si>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</si>
  <si>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</si>
  <si>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</si>
  <si>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</si>
  <si>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</si>
  <si>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</si>
  <si>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</si>
  <si>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</si>
  <si>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</si>
  <si>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</si>
  <si>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</si>
  <si>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</si>
  <si>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</si>
  <si>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</si>
  <si>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</si>
  <si>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</si>
  <si>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</si>
  <si>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</si>
  <si>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</si>
  <si>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</si>
  <si>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</si>
  <si>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</si>
  <si>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</si>
  <si>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</si>
  <si>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</si>
  <si>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</si>
  <si>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</si>
  <si>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</si>
  <si>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</si>
  <si>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</si>
  <si>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</si>
  <si>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</si>
  <si>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</si>
  <si>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</si>
  <si>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</si>
  <si>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</si>
  <si>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</si>
  <si>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</si>
  <si>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</si>
  <si>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</si>
  <si>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</si>
  <si>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</si>
  <si>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</si>
  <si>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</si>
  <si>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</si>
  <si>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</si>
  <si>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</si>
  <si>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</si>
  <si>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</si>
  <si>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</si>
  <si>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</si>
  <si>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</si>
  <si>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</si>
  <si>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</si>
  <si>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</si>
  <si>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</si>
  <si>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</si>
  <si>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</si>
  <si>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</si>
  <si>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</si>
  <si>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</si>
  <si>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</si>
  <si>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</si>
  <si>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</si>
  <si>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</si>
  <si>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</si>
  <si>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</si>
  <si>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</si>
  <si>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</si>
  <si>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</si>
  <si>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</si>
  <si>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</si>
  <si>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</si>
  <si>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</si>
  <si>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</si>
  <si>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</si>
  <si>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</si>
  <si>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</si>
  <si>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</si>
  <si>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</si>
  <si>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</si>
  <si>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</si>
  <si>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</si>
  <si>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</si>
  <si>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</si>
  <si>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</si>
  <si>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</si>
  <si>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</si>
  <si>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</si>
  <si>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</si>
  <si>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</si>
  <si>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</si>
  <si>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</si>
  <si>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</si>
  <si>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</si>
  <si>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</si>
  <si>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</si>
  <si>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</si>
  <si>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</si>
  <si>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</si>
  <si>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</si>
  <si>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</si>
  <si>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</si>
  <si>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</si>
  <si>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</si>
  <si>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</si>
  <si>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</si>
  <si>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</si>
  <si>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</si>
  <si>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</si>
  <si>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</si>
  <si>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</si>
  <si>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</si>
  <si>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</si>
  <si>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</si>
  <si>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</si>
  <si>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</si>
  <si>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</si>
  <si>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</si>
  <si>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</si>
  <si>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</si>
  <si>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</si>
  <si>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</si>
  <si>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</si>
  <si>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</si>
  <si>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</si>
  <si>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</si>
  <si>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</si>
  <si>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</si>
  <si>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</si>
  <si>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</si>
  <si>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</si>
  <si>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</si>
  <si>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</si>
  <si>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</si>
  <si>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</si>
  <si>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</si>
  <si>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</si>
  <si>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</si>
  <si>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</si>
  <si>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</si>
  <si>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</si>
  <si>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</si>
  <si>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</si>
  <si>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</si>
  <si>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</si>
  <si>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</si>
  <si>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</si>
  <si>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</si>
  <si>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</si>
  <si>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</si>
  <si>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</si>
  <si>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</si>
  <si>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</si>
  <si>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</si>
  <si>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</si>
  <si>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</si>
  <si>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</si>
  <si>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</si>
  <si>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</si>
  <si>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</si>
  <si>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</si>
  <si>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</si>
  <si>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</si>
  <si>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</si>
  <si>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</si>
  <si>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</si>
  <si>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</si>
  <si>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</si>
  <si>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</si>
  <si>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</si>
  <si>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</si>
  <si>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</si>
  <si>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</si>
  <si>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</si>
  <si>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</si>
  <si>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</si>
  <si>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</si>
  <si>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</si>
  <si>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</si>
  <si>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</si>
  <si>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</si>
  <si>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</si>
  <si>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</si>
  <si>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</si>
  <si>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</si>
  <si>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</si>
  <si>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</si>
  <si>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</si>
  <si>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</si>
  <si>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</si>
  <si>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</si>
  <si>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</si>
  <si>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</si>
  <si>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</si>
  <si>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</si>
  <si>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</si>
  <si>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</si>
  <si>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</si>
  <si>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</si>
  <si>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</si>
  <si>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</si>
  <si>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</si>
  <si>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</si>
  <si>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</si>
  <si>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</si>
  <si>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</si>
  <si>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</si>
  <si>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</si>
  <si>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</si>
  <si>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</si>
  <si>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</si>
  <si>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</si>
  <si>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</si>
  <si>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</si>
  <si>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</si>
  <si>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</si>
  <si>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</si>
  <si>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</si>
  <si>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</si>
  <si>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</si>
  <si>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</si>
  <si>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</si>
  <si>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</si>
  <si>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</si>
  <si>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</si>
  <si>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</si>
  <si>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</si>
  <si>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</si>
  <si>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</si>
  <si>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</si>
  <si>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</si>
  <si>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</si>
  <si>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</si>
  <si>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</si>
  <si>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</si>
  <si>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</si>
  <si>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</si>
  <si>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</si>
  <si>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</si>
  <si>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</si>
  <si>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</si>
  <si>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</si>
  <si>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</si>
  <si>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</si>
  <si>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</si>
  <si>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</si>
  <si>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</si>
  <si>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</si>
  <si>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</si>
  <si>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</si>
  <si>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</si>
  <si>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</si>
  <si>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</si>
  <si>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</si>
  <si>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</si>
  <si>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</si>
  <si>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</si>
  <si>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</si>
  <si>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</si>
  <si>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</si>
  <si>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</si>
  <si>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</si>
  <si>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</si>
  <si>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</si>
  <si>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</si>
  <si>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</si>
  <si>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</si>
  <si>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</si>
  <si>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</si>
  <si>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</si>
  <si>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</si>
  <si>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</si>
  <si>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</si>
  <si>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</si>
  <si>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</si>
  <si>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</si>
  <si>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</si>
  <si>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</si>
  <si>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</si>
  <si>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</si>
  <si>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</si>
  <si>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</si>
  <si>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</si>
  <si>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</si>
  <si>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</si>
  <si>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</si>
  <si>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</si>
  <si>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</si>
  <si>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</si>
  <si>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</si>
  <si>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</si>
  <si>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</si>
  <si>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</si>
  <si>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</si>
  <si>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</si>
  <si>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</si>
  <si>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</si>
  <si>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</si>
  <si>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</si>
  <si>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</si>
  <si>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</si>
  <si>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</si>
  <si>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</si>
  <si>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</si>
  <si>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</si>
  <si>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</si>
  <si>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</si>
  <si>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</si>
  <si>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</si>
  <si>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</si>
  <si>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</si>
  <si>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</si>
  <si>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</si>
  <si>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</si>
  <si>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</si>
  <si>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</si>
  <si>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</si>
  <si>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</si>
  <si>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</si>
  <si>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</si>
  <si>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</si>
  <si>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</si>
  <si>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</si>
  <si>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</si>
  <si>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</si>
  <si>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</si>
  <si>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</si>
  <si>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</si>
  <si>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</si>
  <si>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</si>
  <si>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</si>
  <si>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</si>
  <si>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</si>
  <si>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</si>
  <si>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</si>
  <si>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</si>
  <si>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</si>
  <si>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</si>
  <si>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</si>
  <si>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</si>
  <si>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</si>
  <si>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</si>
  <si>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</si>
  <si>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</si>
  <si>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</si>
  <si>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</si>
  <si>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</si>
  <si>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</si>
  <si>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</si>
  <si>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</si>
  <si>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</si>
  <si>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</si>
  <si>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</si>
  <si>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</si>
  <si>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</si>
  <si>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</si>
  <si>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</si>
  <si>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</si>
  <si>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</si>
  <si>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</si>
  <si>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</si>
  <si>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</si>
  <si>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</si>
  <si>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</si>
  <si>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</si>
  <si>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</si>
  <si>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</si>
  <si>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</si>
  <si>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</si>
  <si>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</si>
  <si>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</si>
  <si>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</si>
  <si>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</si>
  <si>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</si>
  <si>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</si>
  <si>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</si>
  <si>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</si>
  <si>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</si>
  <si>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</si>
  <si>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</si>
  <si>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</si>
  <si>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</si>
  <si>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</si>
  <si>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</si>
  <si>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</si>
  <si>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</si>
  <si>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</si>
  <si>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</si>
  <si>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</si>
  <si>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</si>
  <si>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</si>
  <si>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</si>
  <si>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</si>
  <si>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</si>
  <si>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</si>
  <si>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</si>
  <si>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</si>
  <si>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</si>
  <si>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</si>
  <si>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</si>
  <si>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</si>
  <si>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</si>
  <si>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</si>
  <si>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</si>
  <si>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</si>
  <si>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</si>
  <si>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</si>
  <si>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</si>
  <si>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</si>
  <si>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</si>
  <si>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</si>
  <si>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</si>
  <si>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</si>
  <si>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</si>
  <si>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</si>
  <si>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</si>
  <si>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</si>
  <si>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</si>
  <si>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</si>
  <si>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</si>
  <si>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</si>
  <si>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</si>
  <si>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</si>
  <si>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</si>
  <si>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</si>
  <si>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</si>
  <si>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</si>
  <si>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</si>
  <si>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</si>
  <si>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</si>
  <si>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</si>
  <si>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</si>
  <si>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</si>
  <si>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</si>
  <si>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</si>
  <si>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</si>
  <si>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</si>
  <si>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</si>
  <si>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</si>
  <si>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</si>
  <si>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</si>
  <si>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</si>
  <si>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</si>
  <si>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</si>
  <si>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</si>
  <si>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</si>
  <si>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</si>
  <si>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</si>
  <si>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</si>
  <si>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</si>
  <si>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</si>
  <si>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</si>
  <si>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</si>
  <si>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</si>
  <si>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</si>
  <si>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</si>
  <si>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</si>
  <si>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</si>
  <si>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</si>
  <si>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</si>
  <si>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</si>
  <si>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</si>
  <si>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</si>
  <si>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</si>
  <si>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</si>
  <si>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</si>
  <si>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</si>
  <si>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</si>
  <si>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</si>
  <si>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</si>
  <si>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</si>
  <si>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</si>
  <si>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</si>
  <si>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</si>
  <si>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</si>
  <si>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</si>
  <si>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</si>
  <si>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</si>
  <si>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</si>
  <si>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</si>
  <si>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</si>
  <si>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</si>
  <si>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</si>
  <si>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</si>
  <si>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</si>
  <si>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</si>
  <si>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</si>
  <si>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</si>
  <si>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</si>
  <si>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</si>
  <si>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</si>
  <si>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</si>
  <si>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</si>
  <si>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</si>
  <si>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</si>
  <si>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</si>
  <si>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</si>
  <si>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</si>
  <si>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</si>
  <si>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</si>
  <si>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</si>
  <si>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</si>
  <si>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</si>
  <si>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</si>
  <si>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</si>
  <si>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</si>
  <si>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</si>
  <si>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</si>
  <si>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</si>
  <si>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</si>
  <si>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</si>
  <si>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</si>
  <si>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</si>
  <si>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</si>
  <si>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</si>
  <si>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</si>
  <si>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</si>
  <si>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</si>
  <si>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</si>
  <si>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</si>
  <si>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</si>
  <si>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</si>
  <si>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</si>
  <si>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</si>
  <si>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</si>
  <si>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</si>
  <si>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</si>
  <si>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</si>
  <si>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</si>
  <si>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</si>
  <si>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</si>
  <si>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</si>
  <si>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</si>
  <si>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</si>
  <si>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</si>
  <si>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</si>
  <si>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</si>
  <si>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</si>
  <si>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</si>
  <si>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</si>
  <si>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</si>
  <si>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</si>
  <si>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</si>
  <si>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</si>
  <si>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</si>
  <si>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</si>
  <si>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</si>
  <si>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</si>
  <si>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</si>
  <si>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</si>
  <si>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</si>
  <si>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</si>
  <si>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</si>
  <si>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</si>
  <si>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</si>
  <si>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</si>
  <si>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</si>
  <si>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</si>
  <si>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</si>
  <si>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</si>
  <si>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</si>
  <si>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</si>
  <si>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</si>
  <si>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</si>
  <si>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</si>
  <si>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</si>
  <si>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</si>
  <si>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</si>
  <si>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</si>
  <si>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</si>
  <si>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</si>
  <si>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</si>
  <si>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</si>
  <si>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</si>
  <si>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</si>
  <si>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</si>
  <si>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</si>
  <si>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</si>
  <si>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</si>
  <si>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</si>
  <si>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</si>
  <si>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</si>
  <si>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</si>
  <si>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</si>
  <si>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</si>
  <si>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</si>
  <si>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</si>
  <si>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</si>
  <si>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</si>
  <si>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</si>
  <si>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</si>
  <si>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</si>
  <si>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</si>
  <si>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</si>
  <si>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</si>
  <si>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</si>
  <si>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</si>
  <si>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</si>
  <si>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</si>
  <si>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</si>
  <si>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</si>
  <si>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</si>
  <si>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</si>
  <si>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</si>
  <si>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</si>
  <si>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</si>
  <si>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</si>
  <si>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</si>
  <si>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</si>
  <si>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</si>
  <si>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</si>
  <si>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</si>
  <si>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</si>
  <si>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</si>
  <si>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</si>
  <si>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</si>
  <si>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</si>
  <si>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</si>
  <si>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</si>
  <si>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</si>
  <si>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</si>
  <si>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</si>
  <si>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</si>
  <si>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</si>
  <si>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</si>
  <si>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</si>
  <si>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</si>
  <si>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</si>
  <si>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</si>
  <si>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</si>
  <si>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</si>
  <si>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</si>
  <si>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</si>
  <si>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</si>
  <si>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</si>
  <si>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</si>
  <si>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</si>
  <si>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</si>
  <si>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</si>
  <si>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</si>
  <si>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</si>
  <si>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</si>
  <si>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</si>
  <si>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</si>
  <si>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</si>
  <si>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</si>
  <si>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</si>
  <si>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</si>
  <si>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</si>
  <si>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</si>
  <si>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</si>
  <si>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</si>
  <si>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</si>
  <si>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</si>
  <si>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</si>
  <si>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</si>
  <si>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</si>
  <si>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</si>
  <si>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</si>
  <si>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</si>
  <si>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</si>
  <si>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</si>
  <si>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</si>
  <si>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</si>
  <si>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</si>
  <si>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</si>
  <si>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</si>
  <si>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</si>
  <si>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</si>
  <si>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</si>
  <si>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</si>
  <si>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</si>
  <si>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</si>
  <si>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</si>
  <si>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</si>
  <si>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</si>
  <si>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</si>
  <si>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</si>
  <si>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</si>
  <si>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</si>
  <si>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</si>
  <si>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</si>
  <si>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</si>
  <si>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</si>
  <si>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</si>
  <si>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</si>
  <si>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</si>
  <si>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</si>
  <si>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</si>
  <si>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</si>
  <si>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</si>
  <si>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</si>
  <si>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</si>
  <si>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</si>
  <si>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</si>
  <si>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</si>
  <si>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</si>
  <si>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</si>
  <si>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</si>
  <si>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</si>
  <si>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</si>
  <si>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</si>
  <si>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</si>
  <si>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</si>
  <si>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</si>
  <si>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</si>
  <si>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</si>
  <si>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</si>
  <si>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</si>
  <si>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</si>
  <si>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</si>
  <si>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</si>
  <si>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</si>
  <si>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</si>
  <si>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</si>
  <si>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</si>
  <si>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</si>
  <si>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</si>
  <si>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</si>
  <si>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</si>
  <si>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</si>
  <si>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</si>
  <si>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</si>
  <si>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</si>
  <si>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</si>
  <si>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</si>
  <si>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</si>
  <si>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</si>
  <si>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</si>
  <si>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</si>
  <si>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</si>
  <si>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</si>
  <si>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</si>
  <si>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</si>
  <si>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</si>
  <si>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</si>
  <si>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</si>
  <si>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</si>
  <si>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</si>
  <si>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</si>
  <si>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</si>
  <si>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</si>
  <si>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</si>
  <si>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</si>
  <si>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</si>
  <si>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</si>
  <si>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</si>
  <si>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</si>
  <si>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</si>
  <si>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</si>
  <si>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</si>
  <si>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</si>
  <si>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</si>
  <si>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</si>
  <si>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</si>
  <si>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</si>
  <si>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</si>
  <si>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</si>
  <si>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</si>
  <si>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</si>
  <si>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</si>
  <si>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</si>
  <si>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</si>
  <si>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</si>
  <si>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</si>
  <si>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</si>
  <si>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</si>
  <si>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</si>
  <si>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</si>
  <si>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</si>
  <si>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</si>
  <si>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</si>
  <si>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</si>
  <si>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</si>
  <si>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</si>
  <si>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</si>
  <si>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</si>
  <si>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</si>
  <si>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</si>
  <si>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</si>
  <si>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</si>
  <si>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</si>
  <si>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</si>
  <si>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</si>
  <si>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</si>
  <si>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</si>
  <si>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</si>
  <si>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</si>
  <si>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</si>
  <si>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</si>
  <si>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</si>
  <si>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</si>
  <si>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</si>
  <si>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</si>
  <si>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</si>
  <si>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</si>
  <si>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</si>
  <si>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</si>
  <si>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</si>
  <si>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</si>
  <si>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</si>
  <si>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</si>
  <si>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</si>
  <si>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</si>
  <si>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</si>
  <si>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</si>
  <si>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</si>
  <si>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</si>
  <si>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</si>
  <si>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</si>
  <si>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</si>
  <si>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</si>
  <si>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</si>
  <si>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</si>
  <si>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</si>
  <si>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</si>
  <si>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</si>
  <si>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</si>
  <si>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</si>
  <si>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</si>
  <si>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</si>
  <si>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</si>
  <si>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</si>
  <si>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</si>
  <si>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</si>
  <si>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</si>
  <si>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</si>
  <si>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</si>
  <si>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</si>
  <si>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</si>
  <si>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</si>
  <si>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</si>
  <si>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</si>
  <si>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</si>
  <si>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</si>
  <si>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</si>
  <si>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</si>
  <si>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</si>
  <si>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</si>
  <si>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</si>
  <si>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</si>
  <si>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</si>
  <si>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</si>
  <si>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</si>
  <si>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</si>
  <si>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</si>
  <si>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</si>
  <si>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</si>
  <si>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</si>
  <si>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</si>
  <si>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</si>
  <si>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</si>
  <si>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</si>
  <si>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</si>
  <si>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</si>
  <si>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</si>
  <si>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</si>
  <si>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</si>
  <si>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</si>
  <si>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</si>
  <si>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</si>
  <si>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</si>
  <si>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</si>
  <si>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</si>
  <si>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</si>
  <si>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</si>
  <si>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</si>
  <si>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</si>
  <si>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</si>
  <si>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</si>
  <si>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</si>
  <si>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</si>
  <si>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</si>
  <si>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</si>
  <si>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</si>
  <si>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</si>
  <si>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</si>
  <si>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</si>
  <si>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</si>
  <si>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</si>
  <si>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</si>
  <si>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</si>
  <si>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</si>
  <si>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</si>
  <si>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</si>
  <si>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</si>
  <si>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</si>
  <si>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</si>
  <si>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</si>
  <si>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</si>
  <si>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</si>
  <si>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</si>
  <si>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</si>
  <si>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</si>
  <si>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</si>
  <si>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</si>
  <si>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</si>
  <si>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</si>
  <si>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</si>
  <si>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</si>
  <si>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</si>
  <si>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</si>
  <si>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</si>
  <si>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</si>
  <si>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</si>
  <si>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</si>
  <si>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</si>
  <si>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</si>
  <si>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</si>
  <si>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</si>
  <si>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</si>
  <si>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</si>
  <si>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</si>
  <si>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</si>
  <si>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</si>
  <si>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</si>
  <si>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</si>
  <si>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</si>
  <si>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</si>
  <si>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</si>
  <si>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</si>
  <si>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</si>
  <si>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</si>
  <si>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</si>
  <si>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</si>
  <si>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</si>
  <si>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</si>
  <si>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</si>
  <si>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</si>
  <si>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</si>
  <si>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</si>
  <si>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</si>
  <si>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</si>
  <si>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</si>
  <si>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</si>
  <si>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</si>
  <si>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</si>
  <si>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</si>
  <si>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</si>
  <si>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</si>
  <si>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</si>
  <si>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</si>
  <si>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</si>
  <si>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</si>
  <si>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</si>
  <si>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</si>
  <si>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</si>
  <si>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</si>
  <si>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</si>
  <si>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</si>
  <si>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</si>
  <si>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</si>
  <si>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</si>
  <si>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</si>
  <si>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</si>
  <si>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</si>
  <si>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</si>
  <si>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</si>
  <si>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</si>
  <si>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</si>
  <si>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</si>
  <si>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</si>
  <si>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</si>
  <si>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</si>
  <si>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</si>
  <si>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</si>
  <si>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</si>
  <si>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</si>
  <si>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</si>
  <si>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</si>
  <si>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</si>
  <si>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</si>
  <si>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</si>
  <si>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</si>
  <si>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</si>
  <si>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</si>
  <si>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</si>
  <si>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</si>
  <si>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</si>
  <si>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</si>
  <si>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</si>
  <si>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</si>
  <si>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</si>
  <si>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</si>
  <si>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</si>
  <si>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</si>
  <si>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</si>
  <si>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</si>
  <si>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</si>
  <si>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</si>
  <si>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</si>
  <si>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</si>
  <si>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</si>
  <si>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</si>
  <si>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</si>
  <si>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</si>
  <si>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</si>
  <si>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</si>
  <si>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</si>
  <si>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</si>
  <si>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</si>
  <si>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</si>
  <si>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</si>
  <si>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</si>
  <si>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</si>
  <si>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</si>
  <si>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</si>
  <si>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</si>
  <si>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</si>
  <si>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</si>
  <si>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</si>
  <si>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</si>
  <si>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</si>
  <si>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</si>
  <si>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</si>
  <si>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</si>
  <si>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</si>
  <si>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</si>
  <si>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</si>
  <si>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</si>
  <si>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</si>
  <si>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</si>
  <si>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</si>
  <si>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</si>
  <si>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</si>
  <si>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</si>
  <si>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</si>
  <si>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</si>
  <si>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</si>
  <si>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</si>
  <si>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</si>
  <si>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</si>
  <si>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</si>
  <si>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</si>
  <si>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</si>
  <si>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</si>
  <si>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</si>
  <si>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</si>
  <si>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</si>
  <si>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</si>
  <si>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</si>
  <si>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</si>
  <si>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</si>
  <si>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</si>
  <si>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</si>
  <si>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</si>
  <si>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</si>
  <si>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</si>
  <si>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</si>
  <si>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</si>
  <si>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</si>
  <si>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</si>
  <si>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</si>
  <si>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</si>
  <si>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</si>
  <si>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</si>
  <si>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</si>
  <si>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</si>
  <si>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</si>
  <si>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</si>
  <si>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</si>
  <si>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</si>
  <si>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</si>
  <si>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</si>
  <si>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</si>
  <si>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</si>
  <si>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</si>
  <si>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</si>
  <si>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</si>
  <si>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</si>
  <si>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</si>
  <si>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</si>
  <si>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</si>
  <si>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</si>
  <si>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</si>
  <si>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</si>
  <si>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</si>
  <si>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</si>
  <si>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</si>
  <si>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</si>
  <si>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</si>
  <si>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</si>
  <si>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</si>
  <si>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</si>
  <si>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</si>
  <si>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</si>
  <si>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</si>
  <si>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</si>
  <si>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</si>
  <si>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</si>
  <si>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</si>
  <si>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</si>
  <si>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</si>
  <si>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</si>
  <si>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</si>
  <si>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</si>
  <si>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</si>
  <si>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</si>
  <si>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</si>
  <si>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</si>
  <si>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</si>
  <si>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</si>
  <si>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</si>
  <si>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</si>
  <si>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</si>
  <si>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</si>
  <si>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</si>
  <si>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</si>
  <si>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</si>
  <si>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</si>
  <si>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</si>
  <si>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</si>
  <si>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</si>
  <si>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</si>
  <si>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</si>
  <si>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</si>
  <si>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</si>
  <si>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</si>
  <si>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</si>
  <si>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</si>
  <si>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</si>
  <si>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</si>
  <si>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</si>
  <si>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</si>
  <si>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</si>
  <si>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</si>
  <si>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</si>
  <si>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</si>
  <si>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</si>
  <si>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</si>
  <si>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</si>
  <si>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</si>
  <si>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</si>
  <si>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</si>
  <si>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</si>
  <si>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</si>
  <si>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</si>
  <si>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</si>
  <si>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</si>
  <si>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</si>
  <si>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</si>
  <si>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</si>
  <si>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</si>
  <si>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</si>
  <si>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</si>
  <si>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</si>
  <si>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</si>
  <si>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</si>
  <si>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</si>
  <si>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</si>
  <si>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</si>
  <si>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</si>
  <si>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</si>
  <si>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</si>
  <si>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</si>
  <si>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</si>
  <si>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</si>
  <si>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</si>
  <si>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</si>
  <si>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</si>
  <si>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</si>
  <si>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</si>
  <si>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</si>
  <si>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</si>
  <si>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</si>
  <si>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</si>
  <si>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</si>
  <si>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</si>
  <si>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</si>
  <si>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</si>
  <si>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</si>
  <si>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</si>
  <si>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</si>
  <si>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</si>
  <si>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</si>
  <si>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</si>
  <si>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</si>
  <si>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</si>
  <si>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</si>
  <si>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</si>
  <si>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</si>
  <si>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</si>
  <si>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</si>
  <si>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</si>
  <si>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</si>
  <si>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</si>
  <si>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</si>
  <si>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</si>
  <si>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</si>
  <si>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</si>
  <si>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</si>
  <si>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</si>
  <si>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</si>
  <si>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</si>
  <si>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</si>
  <si>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</si>
  <si>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</si>
  <si>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</si>
  <si>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</si>
  <si>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</si>
  <si>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</si>
  <si>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</si>
  <si>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</si>
  <si>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</si>
  <si>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</si>
  <si>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</si>
  <si>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</si>
  <si>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</si>
  <si>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</si>
  <si>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</si>
  <si>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</si>
  <si>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</si>
  <si>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</si>
  <si>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</si>
  <si>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</si>
  <si>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</si>
  <si>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</si>
  <si>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</si>
  <si>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</si>
  <si>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</si>
  <si>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</si>
  <si>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</si>
  <si>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</si>
  <si>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</si>
  <si>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</si>
  <si>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</si>
  <si>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</si>
  <si>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</si>
  <si>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</si>
  <si>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</si>
  <si>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</si>
  <si>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</si>
  <si>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</si>
  <si>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</si>
  <si>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</si>
  <si>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</si>
  <si>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</si>
  <si>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</si>
  <si>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</si>
  <si>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</si>
  <si>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</si>
  <si>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</si>
  <si>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</si>
  <si>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</si>
  <si>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</si>
  <si>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</si>
  <si>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</si>
  <si>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</si>
  <si>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</si>
  <si>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</si>
  <si>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</si>
  <si>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</si>
  <si>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</si>
  <si>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</si>
  <si>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</si>
  <si>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</si>
  <si>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</si>
  <si>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</si>
  <si>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</si>
  <si>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</si>
  <si>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</si>
  <si>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</si>
  <si>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</si>
  <si>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</si>
  <si>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</si>
  <si>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</si>
  <si>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</si>
  <si>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</si>
  <si>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</si>
  <si>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</si>
  <si>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</si>
  <si>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</si>
  <si>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</si>
  <si>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</si>
  <si>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</si>
  <si>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</si>
  <si>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</si>
  <si>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</si>
  <si>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</si>
  <si>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</si>
  <si>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</si>
  <si>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</si>
  <si>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</si>
  <si>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</si>
  <si>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</si>
  <si>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</si>
  <si>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</si>
  <si>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</si>
  <si>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</si>
  <si>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</si>
  <si>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</si>
  <si>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</si>
  <si>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</si>
  <si>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</si>
  <si>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</si>
  <si>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</si>
  <si>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</si>
  <si>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</si>
  <si>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</si>
  <si>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</si>
  <si>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</si>
  <si>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</si>
  <si>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</si>
  <si>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</si>
  <si>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</si>
  <si>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</si>
  <si>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</si>
  <si>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</si>
  <si>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</si>
  <si>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</si>
  <si>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</si>
  <si>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</si>
  <si>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</si>
  <si>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</si>
  <si>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</si>
  <si>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</si>
  <si>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</si>
  <si>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</si>
  <si>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</si>
  <si>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</si>
  <si>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</si>
  <si>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</si>
  <si>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</si>
  <si>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</si>
  <si>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</si>
  <si>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</si>
  <si>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</si>
  <si>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</si>
  <si>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</si>
  <si>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</si>
  <si>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</si>
  <si>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</si>
  <si>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</si>
  <si>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</si>
  <si>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</si>
  <si>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</si>
  <si>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</si>
  <si>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</si>
  <si>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</si>
  <si>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</si>
  <si>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</si>
  <si>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</si>
  <si>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</si>
  <si>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</si>
  <si>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</si>
  <si>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</si>
  <si>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</si>
  <si>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</si>
  <si>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</si>
  <si>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</si>
  <si>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</si>
  <si>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</si>
  <si>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</si>
  <si>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</si>
  <si>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</si>
  <si>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</si>
  <si>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</si>
  <si>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</si>
  <si>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</si>
  <si>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</si>
  <si>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</si>
  <si>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</si>
  <si>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</si>
  <si>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</si>
  <si>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</si>
  <si>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</si>
  <si>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</si>
  <si>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</si>
  <si>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</si>
  <si>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</si>
  <si>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</si>
  <si>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</si>
  <si>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</si>
  <si>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</si>
  <si>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</si>
  <si>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</si>
  <si>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</si>
  <si>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</si>
  <si>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</si>
  <si>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</si>
  <si>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</si>
  <si>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</si>
  <si>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</si>
  <si>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</si>
  <si>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</si>
  <si>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</si>
  <si>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</si>
  <si>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</si>
  <si>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</si>
  <si>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</si>
  <si>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</si>
  <si>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</si>
  <si>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</si>
  <si>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</si>
  <si>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</si>
  <si>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</si>
  <si>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</si>
  <si>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</si>
  <si>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</si>
  <si>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</si>
  <si>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</si>
  <si>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</si>
  <si>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</si>
  <si>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</si>
  <si>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</si>
  <si>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</si>
  <si>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</si>
  <si>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</si>
  <si>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</si>
  <si>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</si>
  <si>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</si>
  <si>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</si>
  <si>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</si>
  <si>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</si>
  <si>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</si>
  <si>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</si>
  <si>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</si>
  <si>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</si>
  <si>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</si>
  <si>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</si>
  <si>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</si>
  <si>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</si>
  <si>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</si>
  <si>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</si>
  <si>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</si>
  <si>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</si>
  <si>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</si>
  <si>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</si>
  <si>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</si>
  <si>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</si>
  <si>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</si>
  <si>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</si>
  <si>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</si>
  <si>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</si>
  <si>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</si>
  <si>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</si>
  <si>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</si>
  <si>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</si>
  <si>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</si>
  <si>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</si>
  <si>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</si>
  <si>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</si>
  <si>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</si>
  <si>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</si>
  <si>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</si>
  <si>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</si>
  <si>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</si>
  <si>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</si>
  <si>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</si>
  <si>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</si>
  <si>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</si>
  <si>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</si>
  <si>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</si>
  <si>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</si>
  <si>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</si>
  <si>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</si>
  <si>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</si>
  <si>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</si>
  <si>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</si>
  <si>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</si>
  <si>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</si>
  <si>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</si>
  <si>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</si>
  <si>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</si>
  <si>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</si>
  <si>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</si>
  <si>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</si>
  <si>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</si>
  <si>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</si>
  <si>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</si>
  <si>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</si>
  <si>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</si>
  <si>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</si>
  <si>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</si>
  <si>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</si>
  <si>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</si>
  <si>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</si>
  <si>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</si>
  <si>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</si>
  <si>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</si>
  <si>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</si>
  <si>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</si>
  <si>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</si>
  <si>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</si>
  <si>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</si>
  <si>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</si>
  <si>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</si>
  <si>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</si>
  <si>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</si>
  <si>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</si>
  <si>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</si>
  <si>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</si>
  <si>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</si>
  <si>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</si>
  <si>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</si>
  <si>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</si>
  <si>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</si>
  <si>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</si>
  <si>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</si>
  <si>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</si>
  <si>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</si>
  <si>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</si>
  <si>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</si>
  <si>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</si>
  <si>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</si>
  <si>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</si>
  <si>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</si>
  <si>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</si>
  <si>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</si>
  <si>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</si>
  <si>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</si>
  <si>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</si>
  <si>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</si>
  <si>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</si>
  <si>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</si>
  <si>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</si>
  <si>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</si>
  <si>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</si>
  <si>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</si>
  <si>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</si>
  <si>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</si>
  <si>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</si>
  <si>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</si>
  <si>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</si>
  <si>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</si>
  <si>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</si>
  <si>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</si>
  <si>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</si>
  <si>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</si>
  <si>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</si>
  <si>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</si>
  <si>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</si>
  <si>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</si>
  <si>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</si>
  <si>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</si>
  <si>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</si>
  <si>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</si>
  <si>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</si>
  <si>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</si>
  <si>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</si>
  <si>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</si>
  <si>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</si>
  <si>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</si>
  <si>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</si>
  <si>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</si>
  <si>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</si>
  <si>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</si>
  <si>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</si>
  <si>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</si>
  <si>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</si>
  <si>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</si>
  <si>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</si>
  <si>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</si>
  <si>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</si>
  <si>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</si>
  <si>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</si>
  <si>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</si>
  <si>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</si>
  <si>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</si>
  <si>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</si>
  <si>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</si>
  <si>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</si>
  <si>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</si>
  <si>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</si>
  <si>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</si>
  <si>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</si>
  <si>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</si>
  <si>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</si>
  <si>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</si>
  <si>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</si>
  <si>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</si>
  <si>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</si>
  <si>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</si>
  <si>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</si>
  <si>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</si>
  <si>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</si>
  <si>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</si>
  <si>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</si>
  <si>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</si>
  <si>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</si>
  <si>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</si>
  <si>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</si>
  <si>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</si>
  <si>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</si>
  <si>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</si>
  <si>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</si>
  <si>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</si>
  <si>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</si>
  <si>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</si>
  <si>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</si>
  <si>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</si>
  <si>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</si>
  <si>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</si>
  <si>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</si>
  <si>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</si>
  <si>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</si>
  <si>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</si>
  <si>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</si>
  <si>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</si>
  <si>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</si>
  <si>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</si>
  <si>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</si>
  <si>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</si>
  <si>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</si>
  <si>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</si>
  <si>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</si>
  <si>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</si>
  <si>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</si>
  <si>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</si>
  <si>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</si>
  <si>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</si>
  <si>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</si>
  <si>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</si>
  <si>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</si>
  <si>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</si>
  <si>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</si>
  <si>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</si>
  <si>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</si>
  <si>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</si>
  <si>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</si>
  <si>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</si>
  <si>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</si>
  <si>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</si>
  <si>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</si>
  <si>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</si>
  <si>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</si>
  <si>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</si>
  <si>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</si>
  <si>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</si>
  <si>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</si>
  <si>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</si>
  <si>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</si>
  <si>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</si>
  <si>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</si>
  <si>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</si>
  <si>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</si>
  <si>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</si>
  <si>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</si>
  <si>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</si>
  <si>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</si>
  <si>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</si>
  <si>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</si>
  <si>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</si>
  <si>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</si>
  <si>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</si>
  <si>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</si>
  <si>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</si>
  <si>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</si>
  <si>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</si>
  <si>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</si>
  <si>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</si>
  <si>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</si>
  <si>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</si>
  <si>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</si>
  <si>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</si>
  <si>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</si>
  <si>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</si>
  <si>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</si>
  <si>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</si>
  <si>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</si>
  <si>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</si>
  <si>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</si>
  <si>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</si>
  <si>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</si>
  <si>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</si>
  <si>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</si>
  <si>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</si>
  <si>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</si>
  <si>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</si>
  <si>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</si>
  <si>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</si>
  <si>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</si>
  <si>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</si>
  <si>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</si>
  <si>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</si>
  <si>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</si>
  <si>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</si>
  <si>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</si>
  <si>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</si>
  <si>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</si>
  <si>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</si>
  <si>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</si>
  <si>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</si>
  <si>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</si>
  <si>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</si>
  <si>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</si>
  <si>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</si>
  <si>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</si>
  <si>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</si>
  <si>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</si>
  <si>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</si>
  <si>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</si>
  <si>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</si>
  <si>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</si>
  <si>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</si>
  <si>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</si>
  <si>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</si>
  <si>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</si>
  <si>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</si>
  <si>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</si>
  <si>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</si>
  <si>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</si>
  <si>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</si>
  <si>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</si>
  <si>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</si>
  <si>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</si>
  <si>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</si>
  <si>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</si>
  <si>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</si>
  <si>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</si>
  <si>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</si>
  <si>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</si>
  <si>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</si>
  <si>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</si>
  <si>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</si>
  <si>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</si>
  <si>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</si>
  <si>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</si>
  <si>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</si>
  <si>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</si>
  <si>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</si>
  <si>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</si>
  <si>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</si>
  <si>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</si>
  <si>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</si>
  <si>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</si>
  <si>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</si>
  <si>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</si>
  <si>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</si>
  <si>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</si>
  <si>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</si>
  <si>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</si>
  <si>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</si>
  <si>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</si>
  <si>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</si>
  <si>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</si>
  <si>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</si>
  <si>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</si>
  <si>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</si>
  <si>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</si>
  <si>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</si>
  <si>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</si>
  <si>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</si>
  <si>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</si>
  <si>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</si>
  <si>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</si>
  <si>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</si>
  <si>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</si>
  <si>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</si>
  <si>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</si>
  <si>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</si>
  <si>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</si>
  <si>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</si>
  <si>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</si>
  <si>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</si>
  <si>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</si>
  <si>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</si>
  <si>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</si>
  <si>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</si>
  <si>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</si>
  <si>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</si>
  <si>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</si>
  <si>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</si>
  <si>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</si>
  <si>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</si>
  <si>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</si>
  <si>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</si>
  <si>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</si>
  <si>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</si>
  <si>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</si>
  <si>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</si>
  <si>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</si>
  <si>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</si>
  <si>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</si>
  <si>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</si>
  <si>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</si>
  <si>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</si>
  <si>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</si>
  <si>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</si>
  <si>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</si>
  <si>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</si>
  <si>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</si>
  <si>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</si>
  <si>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</si>
  <si>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</si>
  <si>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</si>
  <si>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</si>
  <si>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</si>
  <si>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</si>
  <si>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</si>
  <si>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</si>
  <si>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</si>
  <si>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</si>
  <si>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</si>
  <si>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</si>
  <si>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</si>
  <si>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</si>
  <si>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</si>
  <si>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</si>
  <si>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</si>
  <si>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</si>
  <si>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</si>
  <si>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</si>
  <si>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</si>
  <si>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</si>
  <si>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</si>
  <si>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</si>
  <si>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</si>
  <si>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</si>
  <si>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</si>
  <si>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</si>
  <si>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</si>
  <si>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</si>
  <si>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</si>
  <si>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</si>
  <si>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</si>
  <si>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</si>
  <si>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</si>
  <si>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</si>
  <si>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</si>
  <si>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</si>
  <si>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</si>
  <si>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</si>
  <si>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</si>
  <si>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</si>
  <si>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</si>
  <si>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</si>
  <si>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</si>
  <si>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</si>
  <si>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</si>
  <si>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</si>
  <si>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</si>
  <si>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</si>
  <si>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</si>
  <si>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</si>
  <si>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</si>
  <si>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</si>
  <si>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</si>
  <si>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</si>
  <si>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</si>
  <si>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</si>
  <si>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</si>
  <si>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</si>
  <si>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</si>
  <si>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</si>
  <si>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</si>
  <si>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</si>
  <si>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</si>
  <si>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</si>
  <si>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</si>
  <si>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</si>
  <si>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</si>
  <si>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</si>
  <si>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</si>
  <si>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</si>
  <si>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</si>
  <si>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</si>
  <si>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</si>
  <si>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</si>
  <si>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</si>
  <si>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</si>
  <si>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</si>
  <si>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</si>
  <si>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</si>
  <si>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</si>
  <si>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</si>
  <si>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</si>
  <si>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</si>
  <si>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</si>
  <si>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</si>
  <si>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</si>
  <si>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</si>
  <si>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</si>
  <si>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</si>
  <si>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</si>
  <si>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</si>
  <si>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</si>
  <si>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</si>
  <si>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</si>
  <si>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</si>
  <si>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</si>
  <si>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</si>
  <si>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</si>
  <si>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</si>
  <si>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</si>
  <si>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</si>
  <si>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</si>
  <si>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</si>
  <si>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</si>
  <si>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</si>
  <si>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</si>
  <si>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</si>
  <si>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</si>
  <si>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</si>
  <si>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</si>
  <si>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</si>
  <si>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</si>
  <si>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</si>
  <si>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</si>
  <si>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</si>
  <si>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</si>
  <si>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</si>
  <si>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</si>
  <si>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</si>
  <si>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</si>
  <si>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</si>
  <si>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</si>
  <si>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</si>
  <si>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</si>
  <si>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</si>
  <si>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</si>
  <si>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</si>
  <si>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</si>
  <si>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</si>
  <si>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</si>
  <si>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</si>
  <si>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</si>
  <si>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</si>
  <si>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</si>
  <si>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</si>
  <si>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</si>
  <si>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</si>
  <si>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</si>
  <si>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</si>
  <si>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</si>
  <si>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</si>
  <si>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</si>
  <si>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</si>
  <si>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</si>
  <si>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</si>
  <si>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</si>
  <si>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</si>
  <si>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</si>
  <si>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</si>
  <si>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</si>
  <si>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</si>
  <si>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</si>
  <si>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</si>
  <si>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</si>
  <si>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</si>
  <si>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</si>
  <si>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</si>
  <si>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</si>
  <si>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</si>
  <si>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</si>
  <si>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</si>
  <si>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</si>
  <si>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</si>
  <si>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</si>
  <si>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</si>
  <si>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</si>
  <si>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</si>
  <si>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</si>
  <si>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</si>
  <si>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</si>
  <si>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</si>
  <si>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</si>
  <si>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</si>
  <si>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</si>
  <si>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</si>
  <si>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</si>
  <si>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</si>
  <si>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</si>
  <si>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</si>
  <si>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</si>
  <si>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</si>
  <si>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</si>
  <si>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</si>
  <si>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</si>
  <si>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</si>
  <si>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</si>
  <si>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</si>
  <si>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</si>
  <si>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</si>
  <si>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</si>
  <si>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</si>
  <si>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</si>
  <si>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</si>
  <si>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</si>
  <si>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</si>
  <si>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</si>
  <si>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</si>
  <si>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</si>
  <si>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</si>
  <si>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</si>
  <si>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</si>
  <si>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</si>
  <si>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</si>
  <si>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</si>
  <si>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</si>
  <si>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</si>
  <si>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</si>
  <si>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</si>
  <si>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</si>
  <si>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</si>
  <si>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</si>
  <si>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</si>
  <si>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</si>
  <si>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</si>
  <si>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</si>
  <si>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</si>
  <si>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</si>
  <si>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</si>
  <si>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</si>
  <si>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</si>
  <si>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</si>
  <si>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</si>
  <si>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</si>
  <si>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</si>
  <si>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</si>
  <si>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</si>
  <si>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</si>
  <si>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</si>
  <si>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</si>
  <si>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</si>
  <si>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</si>
  <si>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</si>
  <si>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</si>
  <si>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</si>
  <si>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</si>
  <si>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</si>
  <si>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</si>
  <si>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</si>
  <si>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</si>
  <si>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</si>
  <si>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</si>
  <si>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</si>
  <si>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</si>
  <si>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</si>
  <si>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</si>
  <si>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</si>
  <si>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</si>
  <si>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</si>
  <si>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</si>
  <si>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</si>
  <si>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</si>
  <si>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</si>
  <si>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</si>
  <si>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</si>
  <si>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</si>
  <si>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</si>
  <si>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</si>
  <si>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</si>
  <si>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</si>
  <si>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</si>
  <si>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</si>
  <si>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</si>
  <si>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</si>
  <si>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</si>
  <si>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</si>
  <si>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</si>
  <si>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</si>
  <si>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</si>
  <si>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</si>
  <si>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</si>
  <si>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</si>
  <si>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</si>
  <si>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</si>
  <si>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</si>
  <si>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</si>
  <si>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</si>
  <si>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</si>
  <si>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</si>
  <si>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</si>
  <si>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</si>
  <si>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</si>
  <si>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</si>
  <si>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</si>
  <si>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</si>
  <si>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</si>
  <si>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</si>
  <si>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</si>
  <si>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</si>
  <si>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</si>
  <si>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</si>
  <si>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</si>
  <si>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</si>
  <si>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</si>
  <si>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</si>
  <si>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</si>
  <si>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</si>
  <si>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</si>
  <si>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</si>
  <si>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</si>
  <si>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</si>
  <si>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</si>
  <si>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</si>
  <si>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</si>
  <si>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</si>
  <si>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</si>
  <si>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</si>
  <si>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</si>
  <si>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</si>
  <si>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</si>
  <si>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</si>
  <si>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</si>
  <si>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</si>
  <si>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</si>
  <si>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</si>
  <si>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</si>
  <si>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</si>
  <si>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</si>
  <si>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</si>
  <si>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</si>
  <si>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</si>
  <si>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</si>
  <si>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</si>
  <si>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</si>
  <si>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</si>
  <si>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</si>
  <si>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</si>
  <si>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</si>
  <si>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</si>
  <si>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</si>
  <si>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</si>
  <si>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</si>
  <si>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</si>
  <si>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</si>
  <si>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</si>
  <si>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</si>
  <si>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</si>
  <si>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</si>
  <si>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</si>
  <si>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</si>
  <si>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</si>
  <si>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</si>
  <si>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</si>
  <si>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</si>
  <si>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</si>
  <si>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</si>
  <si>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</si>
  <si>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</si>
  <si>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</si>
  <si>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</si>
  <si>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</si>
  <si>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</si>
  <si>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</si>
  <si>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</si>
  <si>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</si>
  <si>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</si>
  <si>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</si>
  <si>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</si>
  <si>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</si>
  <si>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</si>
  <si>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</si>
  <si>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</si>
  <si>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</si>
  <si>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</si>
  <si>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</si>
  <si>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</si>
  <si>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</si>
  <si>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</si>
  <si>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</si>
  <si>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</si>
  <si>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</si>
  <si>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</si>
  <si>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</si>
  <si>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</si>
  <si>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</si>
  <si>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</si>
  <si>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</si>
  <si>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</si>
  <si>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</si>
  <si>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</si>
  <si>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</si>
  <si>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</si>
  <si>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</si>
  <si>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</si>
  <si>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</si>
  <si>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</si>
  <si>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</si>
  <si>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</si>
  <si>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</si>
  <si>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</si>
  <si>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</si>
  <si>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</si>
  <si>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</si>
  <si>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</si>
  <si>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</si>
  <si>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</si>
  <si>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</si>
  <si>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</si>
  <si>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</si>
  <si>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</si>
  <si>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</si>
  <si>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</si>
  <si>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</si>
  <si>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</si>
  <si>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</si>
  <si>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</si>
  <si>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</si>
  <si>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</si>
  <si>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</si>
  <si>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</si>
  <si>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</si>
  <si>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</si>
  <si>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</si>
  <si>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</si>
  <si>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</si>
  <si>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</si>
  <si>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</si>
  <si>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</si>
  <si>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</si>
  <si>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</si>
  <si>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</si>
  <si>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</si>
  <si>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</si>
  <si>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</si>
  <si>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</si>
  <si>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</si>
  <si>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</si>
  <si>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</si>
  <si>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</si>
  <si>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</si>
  <si>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</si>
  <si>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</si>
  <si>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</si>
  <si>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</si>
  <si>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</si>
  <si>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</si>
  <si>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</si>
  <si>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</si>
  <si>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</si>
  <si>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</si>
  <si>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</si>
  <si>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</si>
  <si>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</si>
  <si>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</si>
  <si>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</si>
  <si>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</si>
  <si>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</si>
  <si>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</si>
  <si>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</si>
  <si>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</si>
  <si>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</si>
  <si>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</si>
  <si>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</si>
  <si>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</si>
  <si>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</si>
  <si>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</si>
  <si>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</si>
  <si>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</si>
  <si>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</si>
  <si>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</si>
  <si>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</si>
  <si>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</si>
  <si>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</si>
  <si>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</si>
  <si>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</si>
  <si>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</si>
  <si>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</si>
  <si>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</si>
  <si>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</si>
  <si>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</si>
  <si>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</si>
  <si>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</si>
  <si>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</si>
  <si>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</si>
  <si>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</si>
  <si>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</si>
  <si>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</si>
  <si>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</si>
  <si>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</si>
  <si>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</si>
  <si>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</si>
  <si>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</si>
  <si>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</si>
  <si>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</si>
  <si>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</si>
  <si>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</si>
  <si>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</si>
  <si>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</si>
  <si>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</si>
  <si>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</si>
  <si>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</si>
  <si>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</si>
  <si>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</si>
  <si>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</si>
  <si>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</si>
  <si>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</si>
  <si>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</si>
  <si>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</si>
  <si>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</si>
  <si>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</si>
  <si>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</si>
  <si>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</si>
  <si>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</si>
  <si>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</si>
  <si>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</si>
  <si>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</si>
  <si>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</si>
  <si>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</si>
  <si>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</si>
  <si>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</si>
  <si>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</si>
  <si>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</si>
  <si>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</si>
  <si>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</si>
  <si>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</si>
  <si>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</si>
  <si>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</si>
  <si>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</si>
  <si>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</si>
  <si>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</si>
  <si>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</si>
  <si>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</si>
  <si>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</si>
  <si>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</si>
  <si>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</si>
  <si>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</si>
  <si>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</si>
  <si>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</si>
  <si>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</si>
  <si>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</si>
  <si>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</si>
  <si>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</si>
  <si>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</si>
  <si>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</si>
  <si>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</si>
  <si>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</si>
  <si>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</si>
  <si>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</si>
  <si>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</si>
  <si>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</si>
  <si>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</si>
  <si>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</si>
  <si>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</si>
  <si>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</si>
  <si>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</si>
  <si>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</si>
  <si>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</si>
  <si>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</si>
  <si>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</si>
  <si>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</si>
  <si>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</si>
  <si>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</si>
  <si>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</si>
  <si>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</si>
  <si>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</si>
  <si>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</si>
  <si>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</si>
  <si>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</si>
  <si>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</si>
  <si>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</si>
  <si>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</si>
  <si>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</si>
  <si>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</si>
  <si>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</si>
  <si>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</si>
  <si>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</si>
  <si>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</si>
  <si>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</si>
  <si>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</si>
  <si>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</si>
  <si>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</si>
  <si>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</si>
  <si>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</si>
  <si>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</si>
  <si>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</si>
  <si>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</si>
  <si>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</si>
  <si>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</si>
  <si>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</si>
  <si>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</si>
  <si>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</si>
  <si>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</si>
  <si>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</si>
  <si>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</si>
  <si>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</si>
  <si>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</si>
  <si>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</si>
  <si>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</si>
  <si>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</si>
  <si>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</si>
  <si>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</si>
  <si>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</si>
  <si>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</si>
  <si>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</si>
  <si>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</si>
  <si>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</si>
  <si>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</si>
  <si>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</si>
  <si>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</si>
  <si>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</si>
  <si>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</si>
  <si>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</si>
  <si>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</si>
  <si>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</si>
  <si>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</si>
  <si>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</si>
  <si>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</si>
  <si>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</si>
  <si>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</si>
  <si>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</si>
  <si>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</si>
  <si>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</si>
  <si>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</si>
  <si>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</si>
  <si>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</si>
  <si>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</si>
  <si>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</si>
  <si>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</si>
  <si>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</si>
  <si>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</si>
  <si>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</si>
  <si>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</si>
  <si>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</si>
  <si>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</si>
  <si>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</si>
  <si>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</si>
  <si>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</si>
  <si>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</si>
  <si>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</si>
  <si>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</si>
  <si>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</si>
  <si>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</si>
  <si>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</si>
  <si>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</si>
  <si>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</si>
  <si>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</si>
  <si>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</si>
  <si>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</si>
  <si>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</si>
  <si>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</si>
  <si>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</si>
  <si>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</si>
  <si>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</si>
  <si>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</si>
  <si>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</si>
  <si>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</si>
  <si>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</si>
  <si>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</si>
  <si>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</si>
  <si>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</si>
  <si>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</si>
  <si>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</si>
  <si>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</si>
  <si>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</si>
  <si>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</si>
  <si>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</si>
  <si>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</si>
  <si>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</si>
  <si>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</si>
  <si>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</si>
  <si>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</si>
  <si>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</si>
  <si>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</si>
  <si>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</si>
  <si>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</si>
  <si>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</si>
  <si>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</si>
  <si>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</si>
  <si>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</si>
  <si>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</si>
  <si>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</si>
  <si>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</si>
  <si>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</si>
  <si>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</si>
  <si>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</si>
  <si>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</si>
  <si>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</si>
  <si>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</si>
  <si>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</si>
  <si>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</si>
  <si>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</si>
  <si>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</si>
  <si>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</si>
  <si>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</si>
  <si>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</si>
  <si>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</si>
  <si>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</si>
  <si>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</si>
  <si>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</si>
  <si>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</si>
  <si>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</si>
  <si>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</si>
  <si>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</si>
  <si>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</si>
  <si>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</si>
  <si>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</si>
  <si>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</si>
  <si>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</si>
  <si>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</si>
  <si>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</si>
  <si>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</si>
  <si>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</si>
  <si>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</si>
  <si>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</si>
  <si>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</si>
  <si>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</si>
  <si>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</si>
  <si>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</si>
  <si>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</si>
  <si>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</si>
  <si>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</si>
  <si>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</si>
  <si>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</si>
  <si>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</si>
  <si>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</si>
  <si>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</si>
  <si>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</si>
  <si>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</si>
  <si>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</si>
  <si>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</si>
  <si>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</si>
  <si>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</si>
  <si>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</si>
  <si>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</si>
  <si>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</si>
  <si>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</si>
  <si>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</si>
  <si>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</si>
  <si>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</si>
  <si>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</si>
  <si>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</si>
  <si>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</si>
  <si>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</si>
  <si>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</si>
  <si>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</si>
  <si>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</si>
  <si>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</si>
  <si>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</si>
  <si>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</si>
  <si>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</si>
  <si>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</si>
  <si>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</si>
  <si>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</si>
  <si>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</si>
  <si>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</si>
  <si>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</si>
  <si>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</si>
  <si>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</si>
  <si>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</si>
  <si>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</si>
  <si>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</si>
  <si>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</si>
  <si>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</si>
  <si>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</si>
  <si>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</si>
  <si>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</si>
  <si>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</si>
  <si>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</si>
  <si>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</si>
  <si>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</si>
  <si>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</si>
  <si>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</si>
  <si>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</si>
  <si>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</si>
  <si>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</si>
  <si>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</si>
  <si>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</si>
  <si>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</si>
  <si>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</si>
  <si>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</si>
  <si>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</si>
  <si>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</si>
  <si>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</si>
  <si>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</si>
  <si>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</si>
  <si>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</si>
  <si>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</si>
  <si>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</si>
  <si>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</si>
  <si>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</si>
  <si>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</si>
  <si>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</si>
  <si>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</si>
  <si>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</si>
  <si>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</si>
  <si>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</si>
  <si>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</si>
  <si>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</si>
  <si>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</si>
  <si>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</si>
  <si>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</si>
  <si>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</si>
  <si>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</si>
  <si>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</si>
  <si>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</si>
  <si>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</si>
  <si>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</si>
  <si>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</si>
  <si>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</si>
  <si>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</si>
  <si>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</si>
  <si>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</si>
  <si>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</si>
  <si>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</si>
  <si>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</si>
  <si>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</si>
  <si>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</si>
  <si>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</si>
  <si>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</si>
  <si>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</si>
  <si>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</si>
  <si>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</si>
  <si>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</si>
  <si>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</si>
  <si>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</si>
  <si>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</si>
  <si>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</si>
  <si>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</si>
  <si>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</si>
  <si>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</si>
  <si>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</si>
  <si>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</si>
  <si>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</si>
  <si>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</si>
  <si>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</si>
  <si>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</si>
  <si>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</si>
  <si>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</si>
  <si>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</si>
  <si>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</si>
  <si>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</si>
  <si>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</si>
  <si>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</si>
  <si>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</si>
  <si>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</si>
  <si>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</si>
  <si>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</si>
  <si>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</si>
  <si>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</si>
  <si>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</si>
  <si>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</si>
  <si>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</si>
  <si>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</si>
  <si>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</si>
  <si>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</si>
  <si>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</si>
  <si>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</si>
  <si>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</si>
  <si>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</si>
  <si>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</si>
  <si>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</si>
  <si>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</si>
  <si>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</si>
  <si>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</si>
  <si>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</si>
  <si>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</si>
  <si>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</si>
  <si>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</si>
  <si>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</si>
  <si>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</si>
  <si>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</si>
  <si>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</si>
  <si>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</si>
  <si>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</si>
  <si>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</si>
  <si>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</si>
  <si>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</si>
  <si>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</si>
  <si>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</si>
  <si>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</si>
  <si>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</si>
  <si>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</si>
  <si>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</si>
  <si>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</si>
  <si>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</si>
  <si>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</si>
  <si>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</si>
  <si>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</si>
  <si>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</si>
  <si>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</si>
  <si>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</si>
  <si>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</si>
  <si>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</si>
  <si>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</si>
  <si>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</si>
  <si>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</si>
  <si>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</si>
  <si>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</si>
  <si>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</si>
  <si>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</si>
  <si>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</si>
  <si>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</si>
  <si>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</si>
  <si>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</si>
  <si>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</si>
  <si>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</si>
  <si>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</si>
  <si>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</si>
  <si>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</si>
  <si>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</si>
  <si>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</si>
  <si>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</si>
  <si>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</si>
  <si>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</si>
  <si>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</si>
  <si>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</si>
  <si>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</si>
  <si>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</si>
  <si>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</si>
  <si>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</si>
  <si>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</si>
  <si>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</si>
  <si>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</si>
  <si>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</si>
  <si>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</si>
  <si>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</si>
  <si>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</si>
  <si>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</si>
  <si>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</si>
  <si>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</si>
  <si>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</si>
  <si>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</si>
  <si>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</si>
  <si>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</si>
  <si>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</si>
  <si>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</si>
  <si>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</si>
  <si>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</si>
  <si>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</si>
  <si>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</si>
  <si>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</si>
  <si>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</si>
  <si>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</si>
  <si>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</si>
  <si>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</si>
  <si>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</si>
  <si>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</si>
  <si>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</si>
  <si>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</si>
  <si>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</si>
  <si>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</si>
  <si>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</si>
  <si>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</si>
  <si>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</si>
  <si>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</si>
  <si>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</si>
  <si>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</si>
  <si>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</si>
  <si>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</si>
  <si>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</si>
  <si>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</si>
  <si>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</si>
  <si>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</si>
  <si>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</si>
  <si>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</si>
  <si>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</si>
  <si>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</si>
  <si>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</si>
  <si>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</si>
  <si>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</si>
  <si>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</si>
  <si>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</si>
  <si>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</si>
  <si>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</si>
  <si>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</si>
  <si>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</si>
  <si>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</si>
  <si>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</si>
  <si>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</si>
  <si>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</si>
  <si>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</si>
  <si>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</si>
  <si>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</si>
  <si>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</si>
  <si>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</si>
  <si>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</si>
  <si>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</si>
  <si>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</si>
  <si>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</si>
  <si>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</si>
  <si>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</si>
  <si>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</si>
  <si>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</si>
  <si>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</si>
  <si>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</si>
  <si>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</si>
  <si>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</si>
  <si>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</si>
  <si>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</si>
  <si>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</si>
  <si>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</si>
  <si>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</si>
  <si>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</si>
  <si>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</si>
  <si>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</si>
  <si>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</si>
  <si>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</si>
  <si>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</si>
  <si>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</si>
  <si>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</si>
  <si>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</si>
  <si>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</si>
  <si>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</si>
  <si>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</si>
  <si>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</si>
  <si>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</si>
  <si>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</si>
  <si>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</si>
  <si>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</si>
  <si>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</si>
  <si>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</si>
  <si>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</si>
  <si>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</si>
  <si>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</si>
  <si>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</si>
  <si>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</si>
  <si>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</si>
  <si>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</si>
  <si>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</si>
  <si>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</si>
  <si>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</si>
  <si>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</si>
  <si>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</si>
  <si>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</si>
  <si>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</si>
  <si>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</si>
  <si>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</si>
  <si>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</si>
  <si>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</si>
  <si>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</si>
  <si>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</si>
  <si>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</si>
  <si>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</si>
  <si>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</si>
  <si>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</si>
  <si>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</si>
  <si>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</si>
  <si>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</si>
  <si>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</si>
  <si>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</si>
  <si>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</si>
  <si>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</si>
  <si>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</si>
  <si>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</si>
  <si>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</si>
  <si>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</si>
  <si>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</si>
  <si>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</si>
  <si>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</si>
  <si>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</si>
  <si>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</si>
  <si>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</si>
  <si>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</si>
  <si>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</si>
  <si>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</si>
  <si>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</si>
  <si>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</si>
  <si>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</si>
  <si>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</si>
  <si>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</si>
  <si>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</si>
  <si>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</si>
  <si>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</si>
  <si>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</si>
  <si>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</si>
  <si>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</si>
  <si>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</si>
  <si>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</si>
  <si>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</si>
  <si>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</si>
  <si>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</si>
  <si>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</si>
  <si>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</si>
  <si>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</si>
  <si>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</si>
  <si>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</si>
  <si>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</si>
  <si>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</si>
  <si>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</si>
  <si>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</si>
  <si>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</si>
  <si>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</si>
  <si>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</si>
  <si>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</si>
  <si>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</si>
  <si>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</si>
  <si>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</si>
  <si>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</si>
  <si>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</si>
  <si>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</si>
  <si>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</si>
  <si>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</si>
  <si>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</si>
  <si>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</si>
  <si>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</si>
  <si>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</si>
  <si>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</si>
  <si>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</si>
  <si>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</si>
  <si>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</si>
  <si>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</si>
  <si>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</si>
  <si>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</si>
  <si>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</si>
  <si>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</si>
  <si>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</si>
  <si>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</si>
  <si>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</si>
  <si>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</si>
  <si>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</si>
  <si>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</si>
  <si>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</si>
  <si>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</si>
  <si>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</si>
  <si>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</si>
  <si>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</si>
  <si>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</si>
  <si>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</si>
  <si>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</si>
  <si>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</si>
  <si>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</si>
  <si>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</si>
  <si>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</si>
  <si>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</si>
  <si>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</si>
  <si>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</si>
  <si>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</si>
  <si>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</si>
  <si>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</si>
  <si>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</si>
  <si>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</si>
  <si>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</si>
  <si>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</si>
  <si>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</si>
  <si>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</si>
  <si>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</si>
  <si>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</si>
  <si>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</si>
  <si>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</si>
  <si>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</si>
  <si>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</si>
  <si>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</si>
  <si>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</si>
  <si>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</si>
  <si>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</si>
  <si>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</si>
  <si>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</si>
  <si>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</si>
  <si>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</si>
  <si>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</si>
  <si>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</si>
  <si>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</si>
  <si>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</si>
  <si>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</si>
  <si>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</si>
  <si>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</si>
  <si>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</si>
  <si>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</si>
  <si>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</si>
  <si>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</si>
  <si>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</si>
  <si>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</si>
  <si>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</si>
  <si>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</si>
  <si>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</si>
  <si>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</si>
  <si>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</si>
  <si>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</si>
  <si>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</si>
  <si>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</si>
  <si>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</si>
  <si>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</si>
  <si>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</si>
  <si>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</si>
  <si>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</si>
  <si>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</si>
  <si>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</si>
  <si>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</si>
  <si>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</si>
  <si>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</si>
  <si>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</si>
  <si>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</si>
  <si>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</si>
  <si>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</si>
  <si>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</si>
  <si>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</si>
  <si>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</si>
  <si>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</si>
  <si>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</si>
  <si>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</si>
  <si>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</si>
  <si>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</si>
  <si>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</si>
  <si>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</si>
  <si>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</si>
  <si>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</si>
  <si>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</si>
  <si>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</si>
  <si>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</si>
  <si>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</si>
  <si>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</si>
  <si>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</si>
  <si>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</si>
  <si>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</si>
  <si>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</si>
  <si>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</si>
  <si>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</si>
  <si>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</si>
  <si>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</si>
  <si>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</si>
  <si>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</si>
  <si>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</si>
  <si>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</si>
  <si>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</si>
  <si>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</si>
  <si>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</si>
  <si>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</si>
  <si>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</si>
  <si>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</si>
  <si>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</si>
  <si>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</si>
  <si>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</si>
  <si>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</si>
  <si>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</si>
  <si>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</si>
  <si>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</si>
  <si>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</si>
  <si>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</si>
  <si>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</si>
  <si>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</si>
  <si>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</si>
  <si>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</si>
  <si>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</si>
  <si>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</si>
  <si>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</si>
  <si>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</si>
  <si>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</si>
  <si>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</si>
  <si>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</si>
  <si>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</si>
  <si>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</si>
  <si>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</si>
  <si>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</si>
  <si>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</si>
  <si>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</si>
  <si>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</si>
  <si>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</si>
  <si>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</si>
  <si>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</si>
  <si>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</si>
  <si>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</si>
  <si>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</si>
  <si>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</si>
  <si>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</si>
  <si>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</si>
  <si>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</si>
  <si>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</si>
  <si>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</si>
  <si>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</si>
  <si>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</si>
  <si>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</si>
  <si>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</si>
  <si>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</si>
  <si>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</si>
  <si>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</si>
  <si>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</si>
  <si>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</si>
  <si>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</si>
  <si>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</si>
  <si>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</si>
  <si>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</si>
  <si>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</si>
  <si>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</si>
  <si>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</si>
  <si>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</si>
  <si>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</si>
  <si>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</si>
  <si>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</si>
  <si>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</si>
  <si>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</si>
  <si>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</si>
  <si>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</si>
  <si>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</si>
  <si>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</si>
  <si>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</si>
  <si>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</si>
  <si>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</si>
  <si>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</si>
  <si>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</si>
  <si>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</si>
  <si>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</si>
  <si>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</si>
  <si>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</si>
  <si>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</si>
  <si>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</si>
  <si>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</si>
  <si>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</si>
  <si>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</si>
  <si>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</si>
  <si>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</si>
  <si>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</si>
  <si>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</si>
  <si>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</si>
  <si>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</si>
  <si>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</si>
  <si>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</si>
  <si>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</si>
  <si>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</si>
  <si>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</si>
  <si>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</si>
  <si>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</si>
  <si>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</si>
  <si>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</si>
  <si>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</si>
  <si>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</si>
  <si>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</si>
  <si>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</si>
  <si>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</si>
  <si>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</si>
  <si>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</si>
  <si>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</si>
  <si>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</si>
  <si>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</si>
  <si>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</si>
  <si>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</si>
  <si>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</si>
  <si>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</si>
  <si>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</si>
  <si>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</si>
  <si>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</si>
  <si>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</si>
  <si>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</si>
  <si>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</si>
  <si>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</si>
  <si>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</si>
  <si>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</si>
  <si>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</si>
  <si>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</si>
  <si>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</si>
  <si>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</si>
  <si>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</si>
  <si>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</si>
  <si>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</si>
  <si>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</si>
  <si>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</si>
  <si>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</si>
  <si>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</si>
  <si>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</si>
  <si>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</si>
  <si>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</si>
  <si>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</si>
  <si>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</si>
  <si>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</si>
  <si>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</si>
  <si>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</si>
  <si>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</si>
  <si>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</si>
  <si>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</si>
  <si>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</si>
  <si>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</si>
  <si>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</si>
  <si>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</si>
  <si>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</si>
  <si>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</si>
  <si>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</si>
  <si>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</si>
  <si>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</si>
  <si>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</si>
  <si>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</si>
  <si>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</si>
  <si>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</si>
  <si>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</si>
  <si>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</si>
  <si>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</si>
  <si>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</si>
  <si>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</si>
  <si>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</si>
  <si>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</si>
  <si>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</si>
  <si>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</si>
  <si>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</si>
  <si>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</si>
  <si>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</si>
  <si>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</si>
  <si>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</si>
  <si>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</si>
  <si>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</si>
  <si>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</si>
  <si>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</si>
  <si>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</si>
  <si>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</si>
  <si>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</si>
  <si>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</si>
  <si>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</si>
  <si>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</si>
  <si>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</si>
  <si>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</si>
  <si>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</si>
  <si>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</si>
  <si>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</si>
  <si>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</si>
  <si>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</si>
  <si>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</si>
  <si>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</si>
  <si>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</si>
  <si>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</si>
  <si>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</si>
  <si>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</si>
  <si>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</si>
  <si>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</si>
  <si>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</si>
  <si>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</si>
  <si>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</si>
  <si>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</si>
  <si>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</si>
  <si>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</si>
  <si>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</si>
  <si>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</si>
  <si>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</si>
  <si>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</si>
  <si>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</si>
  <si>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</si>
  <si>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</si>
  <si>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</si>
  <si>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</si>
  <si>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</si>
  <si>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</si>
  <si>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</si>
  <si>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</si>
  <si>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</si>
  <si>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</si>
  <si>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</si>
  <si>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</si>
  <si>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</si>
  <si>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</si>
  <si>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</si>
  <si>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</si>
  <si>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</si>
  <si>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</si>
  <si>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</si>
  <si>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</si>
  <si>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</si>
  <si>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</si>
  <si>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</si>
  <si>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</si>
  <si>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</si>
  <si>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</si>
  <si>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</si>
  <si>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</si>
  <si>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</si>
  <si>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</si>
  <si>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</si>
  <si>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</si>
  <si>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</si>
  <si>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</si>
  <si>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</si>
  <si>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</si>
  <si>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</si>
  <si>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</si>
  <si>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</si>
  <si>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</si>
  <si>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</si>
  <si>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</si>
  <si>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</si>
  <si>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</si>
  <si>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</si>
  <si>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</si>
  <si>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</si>
  <si>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</si>
  <si>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</si>
  <si>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</si>
  <si>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</si>
  <si>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</si>
  <si>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</si>
  <si>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</si>
  <si>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</si>
  <si>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</si>
  <si>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</si>
  <si>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</si>
  <si>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</si>
  <si>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</si>
  <si>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</si>
  <si>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</si>
  <si>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</si>
  <si>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</si>
  <si>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</si>
  <si>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</si>
  <si>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</si>
  <si>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</si>
  <si>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</si>
  <si>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</si>
  <si>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</si>
  <si>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</si>
  <si>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</si>
  <si>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</si>
  <si>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</si>
  <si>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</si>
  <si>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</si>
  <si>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</si>
  <si>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</si>
  <si>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</si>
  <si>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</si>
  <si>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</si>
  <si>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</si>
  <si>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</si>
  <si>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</si>
  <si>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</si>
  <si>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</si>
  <si>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</si>
  <si>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</si>
  <si>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</si>
  <si>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</si>
  <si>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</si>
  <si>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</si>
  <si>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</si>
  <si>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</si>
  <si>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</si>
  <si>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</si>
  <si>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</si>
  <si>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</si>
  <si>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</si>
  <si>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</si>
  <si>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</si>
  <si>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</si>
  <si>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</si>
  <si>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</si>
  <si>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</si>
  <si>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</si>
  <si>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</si>
  <si>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</si>
  <si>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</si>
  <si>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</si>
  <si>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</si>
  <si>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</si>
  <si>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</si>
  <si>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</si>
  <si>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</si>
  <si>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</si>
  <si>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</si>
  <si>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</si>
  <si>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</si>
  <si>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</si>
  <si>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</si>
  <si>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</si>
  <si>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</si>
  <si>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</si>
  <si>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</si>
  <si>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</si>
  <si>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</si>
  <si>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</si>
  <si>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</si>
  <si>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</si>
  <si>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</si>
  <si>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</si>
  <si>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</si>
  <si>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</si>
  <si>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</si>
  <si>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</si>
  <si>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</si>
  <si>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</si>
  <si>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</si>
  <si>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</si>
  <si>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</si>
  <si>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</si>
  <si>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</si>
  <si>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</si>
  <si>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</si>
  <si>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</si>
  <si>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</si>
  <si>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</si>
  <si>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</si>
  <si>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</si>
  <si>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</si>
  <si>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</si>
  <si>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</si>
  <si>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</si>
  <si>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</si>
  <si>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</si>
  <si>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</si>
  <si>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</si>
  <si>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</si>
  <si>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</si>
  <si>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</si>
  <si>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</si>
  <si>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</si>
  <si>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</si>
  <si>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</si>
  <si>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</si>
  <si>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</si>
  <si>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</si>
  <si>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</si>
  <si>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</si>
  <si>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</si>
  <si>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</si>
  <si>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</si>
  <si>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</si>
  <si>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</si>
  <si>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</si>
  <si>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</si>
  <si>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</si>
  <si>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</si>
  <si>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</si>
  <si>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</si>
  <si>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</si>
  <si>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</si>
  <si>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</si>
  <si>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</si>
  <si>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</si>
  <si>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</si>
  <si>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</si>
  <si>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</si>
  <si>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</si>
  <si>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</si>
  <si>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</si>
  <si>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</si>
  <si>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</si>
  <si>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</si>
  <si>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</si>
  <si>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</si>
  <si>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</si>
  <si>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</si>
  <si>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</si>
  <si>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</si>
  <si>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</si>
  <si>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</si>
  <si>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</si>
  <si>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</si>
  <si>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</si>
  <si>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</si>
  <si>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</si>
  <si>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</si>
  <si>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</si>
  <si>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</si>
  <si>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</si>
  <si>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</si>
  <si>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</si>
  <si>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</si>
  <si>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</si>
  <si>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</si>
  <si>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</si>
  <si>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</si>
  <si>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</si>
  <si>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</si>
  <si>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</si>
  <si>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</si>
  <si>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</si>
  <si>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</si>
  <si>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</si>
  <si>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</si>
  <si>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</si>
  <si>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</si>
  <si>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</si>
  <si>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</si>
  <si>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</si>
  <si>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</si>
  <si>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</si>
  <si>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</si>
  <si>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</si>
  <si>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</si>
  <si>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</si>
  <si>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</si>
  <si>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</si>
  <si>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</si>
  <si>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</si>
  <si>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</si>
  <si>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</si>
  <si>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</si>
  <si>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</si>
  <si>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</si>
  <si>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</si>
  <si>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</si>
  <si>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</si>
  <si>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</si>
  <si>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</si>
  <si>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</si>
  <si>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</si>
  <si>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</si>
  <si>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</si>
  <si>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</si>
  <si>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</si>
  <si>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</si>
  <si>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</si>
  <si>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</si>
  <si>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</si>
  <si>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</si>
  <si>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</si>
  <si>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</si>
  <si>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</si>
  <si>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</si>
  <si>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</si>
  <si>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</si>
  <si>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</si>
  <si>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</si>
  <si>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</si>
  <si>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</si>
  <si>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</si>
  <si>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</si>
  <si>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</si>
  <si>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</si>
  <si>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</si>
  <si>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</si>
  <si>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</si>
  <si>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</si>
  <si>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</si>
  <si>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</si>
  <si>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</si>
  <si>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</si>
  <si>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</si>
  <si>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</si>
  <si>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</si>
  <si>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</si>
  <si>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</si>
  <si>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</si>
  <si>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</si>
  <si>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</si>
  <si>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</si>
  <si>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</si>
  <si>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</si>
  <si>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</si>
  <si>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</si>
  <si>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</si>
  <si>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</si>
  <si>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</si>
  <si>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</si>
  <si>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</si>
  <si>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</si>
  <si>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</si>
  <si>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</si>
  <si>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</si>
  <si>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</si>
  <si>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</si>
  <si>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</si>
  <si>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</si>
  <si>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</si>
  <si>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</si>
  <si>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</si>
  <si>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</si>
  <si>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</si>
  <si>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</si>
  <si>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</si>
  <si>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</si>
  <si>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</si>
  <si>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</si>
  <si>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</si>
  <si>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</si>
  <si>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</si>
  <si>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</si>
  <si>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</si>
  <si>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</si>
  <si>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</si>
  <si>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</si>
  <si>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</si>
  <si>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</si>
  <si>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</si>
  <si>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</si>
  <si>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</si>
  <si>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</si>
  <si>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</si>
  <si>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</si>
  <si>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</si>
  <si>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</si>
  <si>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</si>
  <si>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</si>
  <si>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</si>
  <si>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</si>
  <si>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</si>
  <si>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</si>
  <si>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</si>
  <si>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</si>
  <si>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</si>
  <si>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</si>
  <si>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</si>
  <si>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</si>
  <si>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</si>
  <si>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</si>
  <si>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</si>
  <si>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</si>
  <si>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</si>
  <si>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</si>
  <si>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</si>
  <si>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</si>
  <si>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</si>
  <si>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</si>
  <si>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</si>
  <si>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</si>
  <si>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</si>
  <si>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</si>
  <si>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</si>
  <si>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</si>
  <si>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</si>
  <si>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</si>
  <si>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</si>
  <si>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</si>
  <si>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</si>
  <si>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</si>
  <si>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</si>
  <si>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</si>
  <si>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</si>
  <si>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</si>
  <si>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</si>
  <si>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</si>
  <si>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</si>
  <si>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</si>
  <si>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</si>
  <si>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</si>
  <si>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</si>
  <si>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</si>
  <si>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</si>
  <si>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</si>
  <si>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</si>
  <si>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</si>
  <si>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</si>
  <si>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</si>
  <si>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</si>
  <si>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</si>
  <si>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</si>
  <si>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</si>
  <si>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</si>
  <si>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</si>
  <si>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</si>
  <si>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</si>
  <si>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</si>
  <si>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</si>
  <si>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</si>
  <si>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</si>
  <si>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</si>
  <si>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</si>
  <si>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</si>
  <si>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</si>
  <si>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</si>
  <si>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</si>
  <si>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</si>
  <si>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</si>
  <si>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</si>
  <si>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</si>
  <si>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</si>
  <si>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</si>
  <si>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</si>
  <si>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</si>
  <si>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</si>
  <si>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</si>
  <si>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</si>
  <si>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</si>
  <si>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</si>
  <si>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</si>
  <si>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</si>
  <si>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</si>
  <si>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</si>
  <si>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</si>
  <si>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</si>
  <si>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</si>
  <si>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</si>
  <si>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</si>
  <si>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</si>
  <si>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</si>
  <si>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</si>
  <si>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</si>
  <si>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</si>
  <si>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</si>
  <si>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</si>
  <si>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</si>
  <si>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</si>
  <si>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</si>
  <si>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</si>
  <si>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</si>
  <si>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</si>
  <si>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</si>
  <si>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</si>
  <si>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</si>
  <si>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</si>
  <si>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</si>
  <si>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</si>
  <si>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</si>
  <si>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</si>
  <si>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</si>
  <si>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</si>
  <si>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</si>
  <si>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</si>
  <si>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</si>
  <si>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</si>
  <si>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</si>
  <si>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</si>
  <si>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</si>
  <si>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</si>
  <si>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</si>
  <si>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</si>
  <si>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</si>
  <si>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</si>
  <si>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</si>
  <si>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</si>
  <si>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</si>
  <si>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</si>
  <si>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</si>
  <si>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</si>
  <si>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</si>
  <si>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</si>
  <si>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</si>
  <si>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</si>
  <si>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</si>
  <si>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</si>
  <si>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</si>
  <si>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</si>
  <si>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</si>
  <si>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</si>
  <si>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</si>
  <si>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</si>
  <si>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</si>
  <si>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</si>
  <si>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</si>
  <si>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</si>
  <si>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</si>
  <si>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</si>
  <si>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</si>
  <si>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</si>
  <si>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</si>
  <si>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</si>
  <si>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</si>
  <si>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</si>
  <si>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</si>
  <si>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</si>
  <si>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</si>
  <si>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</si>
  <si>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</si>
  <si>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</si>
  <si>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</si>
  <si>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</si>
  <si>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</si>
  <si>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</si>
  <si>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</si>
  <si>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</si>
  <si>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</si>
  <si>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</si>
  <si>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</si>
  <si>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</si>
  <si>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</si>
  <si>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</si>
  <si>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</si>
  <si>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</si>
  <si>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</si>
  <si>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</si>
  <si>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</si>
  <si>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</si>
  <si>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</si>
  <si>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</si>
  <si>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</si>
  <si>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</si>
  <si>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</si>
  <si>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</si>
  <si>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</si>
  <si>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</si>
  <si>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</si>
  <si>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</si>
  <si>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</si>
  <si>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</si>
  <si>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</si>
  <si>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</si>
  <si>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</si>
  <si>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</si>
  <si>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</si>
  <si>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</si>
  <si>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</si>
  <si>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</si>
  <si>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</si>
  <si>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</si>
  <si>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</si>
  <si>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</si>
  <si>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</si>
  <si>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</si>
  <si>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</si>
  <si>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</si>
  <si>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</si>
  <si>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</si>
  <si>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</si>
  <si>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</si>
  <si>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</si>
  <si>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</si>
  <si>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</si>
  <si>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</si>
  <si>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</si>
  <si>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</si>
  <si>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</si>
  <si>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</si>
  <si>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</si>
  <si>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</si>
  <si>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</si>
  <si>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</si>
  <si>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</si>
  <si>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</si>
  <si>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</si>
  <si>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</si>
  <si>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</si>
  <si>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</si>
  <si>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</si>
  <si>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</si>
  <si>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</si>
  <si>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</si>
  <si>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</si>
  <si>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</si>
  <si>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</si>
  <si>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</si>
  <si>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</si>
  <si>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</si>
  <si>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</si>
  <si>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</si>
  <si>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</si>
  <si>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</si>
  <si>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</si>
  <si>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</si>
  <si>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</si>
  <si>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</si>
  <si>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</si>
  <si>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</si>
  <si>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</si>
  <si>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</si>
  <si>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</si>
  <si>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</si>
  <si>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</si>
  <si>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</si>
  <si>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</si>
  <si>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</si>
  <si>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</si>
  <si>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</si>
  <si>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</si>
  <si>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</si>
  <si>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</si>
  <si>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</si>
  <si>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</si>
  <si>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</si>
  <si>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</si>
  <si>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</si>
  <si>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</si>
  <si>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</si>
  <si>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</si>
  <si>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</si>
  <si>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</si>
  <si>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</si>
  <si>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</si>
  <si>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</si>
  <si>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</si>
  <si>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</si>
  <si>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</si>
  <si>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</si>
  <si>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</si>
  <si>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</si>
  <si>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</si>
  <si>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</si>
  <si>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</si>
  <si>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</si>
  <si>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</si>
  <si>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</si>
  <si>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</si>
  <si>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</si>
  <si>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</si>
  <si>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</si>
  <si>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</si>
  <si>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</si>
  <si>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</si>
  <si>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</si>
  <si>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</si>
  <si>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</si>
  <si>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</si>
  <si>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</si>
  <si>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</si>
  <si>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</si>
  <si>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</si>
  <si>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</si>
  <si>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</si>
  <si>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</si>
  <si>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</si>
  <si>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</si>
  <si>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</si>
  <si>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</si>
  <si>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</si>
  <si>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</si>
  <si>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</si>
  <si>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</si>
  <si>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</si>
  <si>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</si>
  <si>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</si>
  <si>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</si>
  <si>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</si>
  <si>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</si>
  <si>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</si>
  <si>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</si>
  <si>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</si>
  <si>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</si>
  <si>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</si>
  <si>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</si>
  <si>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</si>
  <si>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</si>
  <si>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</si>
  <si>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</si>
  <si>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</si>
  <si>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</si>
  <si>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</si>
  <si>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</si>
  <si>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</si>
  <si>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</si>
  <si>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</si>
  <si>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</si>
  <si>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</si>
  <si>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</si>
  <si>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</si>
  <si>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</si>
  <si>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</si>
  <si>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</si>
  <si>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</si>
  <si>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</si>
  <si>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</si>
  <si>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</si>
  <si>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</si>
  <si>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</si>
  <si>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</si>
  <si>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</si>
  <si>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</si>
  <si>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</si>
  <si>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</si>
  <si>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</si>
  <si>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</si>
  <si>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</si>
  <si>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</si>
  <si>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</si>
  <si>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</si>
  <si>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</si>
  <si>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</si>
  <si>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</si>
  <si>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</si>
  <si>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</si>
  <si>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</si>
  <si>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</si>
  <si>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</si>
  <si>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</si>
  <si>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</si>
  <si>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</si>
  <si>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</si>
  <si>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</si>
  <si>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</si>
  <si>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</si>
  <si>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</si>
  <si>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</si>
  <si>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</si>
  <si>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</si>
  <si>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</si>
  <si>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</si>
  <si>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</si>
  <si>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</si>
  <si>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</si>
  <si>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</si>
  <si>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</si>
  <si>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</si>
  <si>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</si>
  <si>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</si>
  <si>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</si>
  <si>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</si>
  <si>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</si>
  <si>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</si>
  <si>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</si>
  <si>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</si>
  <si>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</si>
  <si>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</si>
  <si>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</si>
  <si>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</si>
  <si>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</si>
  <si>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</si>
  <si>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</si>
  <si>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</si>
  <si>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</si>
  <si>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</si>
  <si>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</si>
  <si>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</si>
  <si>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</si>
  <si>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</si>
  <si>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</si>
  <si>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</si>
  <si>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</si>
  <si>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</si>
  <si>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</si>
  <si>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</si>
  <si>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</si>
  <si>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</si>
  <si>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</si>
  <si>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</si>
  <si>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</si>
  <si>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</si>
  <si>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</si>
  <si>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</si>
  <si>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</si>
  <si>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</si>
  <si>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</si>
  <si>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</si>
  <si>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</si>
  <si>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</si>
  <si>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</si>
  <si>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</si>
  <si>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</si>
  <si>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</si>
  <si>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</si>
  <si>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</si>
  <si>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</si>
  <si>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</si>
  <si>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</si>
  <si>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</si>
  <si>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</si>
  <si>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</si>
  <si>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</si>
  <si>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</si>
  <si>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</si>
  <si>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</si>
  <si>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</si>
  <si>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</si>
  <si>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</si>
  <si>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</si>
  <si>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</si>
  <si>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</si>
  <si>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</si>
  <si>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</si>
  <si>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</si>
  <si>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</si>
  <si>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</si>
  <si>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</si>
  <si>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</si>
  <si>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</si>
  <si>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</si>
  <si>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</si>
  <si>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</si>
  <si>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</si>
  <si>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</si>
  <si>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</si>
  <si>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</si>
  <si>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</si>
  <si>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</si>
  <si>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</si>
  <si>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</si>
  <si>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</si>
  <si>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</si>
  <si>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</si>
  <si>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</si>
  <si>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</si>
  <si>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</si>
  <si>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</si>
  <si>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</si>
  <si>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</si>
  <si>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</si>
  <si>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</si>
  <si>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</si>
  <si>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</si>
  <si>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</si>
  <si>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</si>
  <si>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</si>
  <si>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</si>
  <si>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</si>
  <si>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</si>
  <si>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</si>
  <si>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</si>
  <si>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</si>
  <si>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</si>
  <si>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</si>
  <si>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</si>
  <si>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</si>
  <si>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</si>
  <si>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</si>
  <si>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</si>
  <si>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</si>
  <si>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</si>
  <si>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</si>
  <si>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</si>
  <si>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</si>
  <si>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</si>
  <si>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</si>
  <si>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</si>
  <si>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</si>
  <si>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</si>
  <si>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</si>
  <si>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</si>
  <si>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</si>
  <si>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</si>
  <si>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</si>
  <si>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</si>
  <si>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</si>
  <si>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</si>
  <si>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</si>
  <si>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</si>
  <si>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</si>
  <si>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</si>
  <si>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</si>
  <si>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</si>
  <si>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</si>
  <si>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</si>
  <si>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</si>
  <si>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</si>
  <si>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</si>
  <si>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</si>
  <si>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</si>
  <si>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</si>
  <si>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</si>
  <si>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</si>
  <si>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</si>
  <si>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</si>
  <si>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</si>
  <si>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</si>
  <si>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</si>
  <si>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</si>
  <si>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</si>
  <si>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</si>
  <si>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</si>
  <si>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</si>
  <si>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</si>
  <si>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</si>
  <si>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</si>
  <si>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</si>
  <si>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</si>
  <si>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</si>
  <si>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</si>
  <si>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</si>
  <si>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</si>
  <si>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</si>
  <si>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</si>
  <si>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</si>
  <si>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</si>
  <si>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</si>
  <si>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</si>
  <si>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</si>
  <si>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</si>
  <si>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</si>
  <si>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</si>
  <si>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</si>
  <si>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</si>
  <si>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</si>
  <si>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</si>
  <si>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</si>
  <si>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</si>
  <si>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</si>
  <si>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</si>
  <si>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</si>
  <si>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</si>
  <si>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</si>
  <si>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</si>
  <si>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</si>
  <si>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</si>
  <si>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</si>
  <si>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</si>
  <si>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</si>
  <si>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</si>
  <si>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</si>
  <si>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</si>
  <si>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</si>
  <si>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</si>
  <si>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</si>
  <si>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</si>
  <si>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</si>
  <si>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</si>
  <si>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</si>
  <si>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</si>
  <si>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</si>
  <si>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</si>
  <si>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</si>
  <si>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</si>
  <si>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</si>
  <si>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</si>
  <si>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</si>
  <si>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</si>
  <si>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</si>
  <si>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</si>
  <si>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</si>
  <si>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</si>
  <si>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</si>
  <si>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</si>
  <si>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</si>
  <si>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</si>
  <si>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</si>
  <si>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</si>
  <si>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</si>
  <si>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</si>
  <si>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</si>
  <si>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</si>
  <si>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</si>
  <si>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</si>
  <si>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</si>
  <si>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</si>
  <si>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</si>
  <si>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</si>
  <si>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</si>
  <si>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</si>
  <si>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</si>
  <si>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</si>
  <si>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</si>
  <si>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</si>
  <si>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</si>
  <si>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</si>
  <si>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</si>
  <si>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</si>
  <si>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</si>
  <si>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</si>
  <si>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</si>
  <si>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</si>
  <si>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</si>
  <si>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</si>
  <si>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</si>
  <si>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</si>
  <si>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</si>
  <si>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</si>
  <si>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</si>
  <si>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</si>
  <si>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</si>
  <si>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</si>
  <si>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</si>
  <si>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</si>
  <si>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</si>
  <si>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</si>
  <si>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</si>
  <si>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</si>
  <si>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</si>
  <si>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</si>
  <si>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</si>
  <si>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</si>
  <si>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</si>
  <si>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</si>
  <si>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</si>
  <si>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</si>
  <si>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</si>
  <si>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</si>
  <si>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</si>
  <si>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</si>
  <si>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</si>
  <si>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</si>
  <si>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</si>
  <si>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</si>
  <si>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</si>
  <si>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</si>
  <si>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</si>
  <si>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</si>
  <si>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</si>
  <si>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</si>
  <si>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</si>
  <si>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</si>
  <si>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</si>
  <si>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</si>
  <si>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</si>
  <si>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</si>
  <si>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</si>
  <si>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</si>
  <si>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</si>
  <si>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</si>
  <si>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</si>
  <si>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</si>
  <si>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</si>
  <si>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</si>
  <si>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</si>
  <si>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</si>
  <si>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</si>
  <si>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</si>
  <si>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</si>
  <si>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</si>
  <si>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</si>
  <si>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</si>
  <si>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</si>
  <si>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</si>
  <si>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</si>
  <si>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</si>
  <si>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</si>
  <si>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</si>
  <si>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</si>
  <si>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</si>
  <si>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</si>
  <si>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</si>
  <si>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</si>
  <si>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</si>
  <si>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</si>
  <si>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</si>
  <si>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</si>
  <si>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</si>
  <si>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</si>
  <si>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</si>
  <si>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</si>
  <si>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</si>
  <si>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</si>
  <si>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</si>
  <si>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</si>
  <si>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</si>
  <si>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</si>
  <si>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</si>
  <si>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</si>
  <si>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</si>
  <si>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</si>
  <si>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</si>
  <si>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</si>
  <si>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</si>
  <si>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</si>
  <si>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</si>
  <si>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</si>
  <si>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</si>
  <si>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</si>
  <si>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</si>
  <si>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</si>
  <si>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</si>
  <si>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</si>
  <si>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</si>
  <si>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</si>
  <si>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</si>
  <si>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</si>
  <si>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</si>
  <si>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</si>
  <si>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</si>
  <si>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</si>
  <si>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</si>
  <si>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</si>
  <si>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</si>
  <si>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</si>
  <si>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</si>
  <si>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</si>
  <si>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</si>
  <si>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</si>
  <si>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</si>
  <si>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</si>
  <si>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</si>
  <si>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</si>
  <si>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</si>
  <si>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</si>
  <si>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</si>
  <si>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</si>
  <si>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</si>
  <si>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</si>
  <si>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</si>
  <si>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</si>
  <si>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</si>
  <si>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</si>
  <si>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</si>
  <si>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</si>
  <si>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</si>
  <si>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</si>
  <si>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</si>
  <si>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</si>
  <si>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</si>
  <si>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</si>
  <si>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</si>
  <si>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</si>
  <si>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</si>
  <si>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</si>
  <si>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</si>
  <si>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</si>
  <si>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</si>
  <si>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</si>
  <si>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</si>
  <si>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</si>
  <si>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</si>
  <si>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</si>
  <si>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</si>
  <si>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</si>
  <si>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</si>
  <si>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</si>
  <si>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</si>
  <si>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</si>
  <si>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</si>
  <si>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</si>
  <si>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</si>
  <si>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</si>
  <si>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</si>
  <si>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</si>
  <si>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</si>
  <si>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</si>
  <si>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</si>
  <si>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</si>
  <si>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</si>
  <si>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</si>
  <si>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</si>
  <si>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</si>
  <si>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</si>
  <si>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</si>
  <si>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</si>
  <si>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</si>
  <si>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</si>
  <si>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</si>
  <si>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</si>
  <si>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</si>
  <si>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</si>
  <si>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</si>
  <si>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</si>
  <si>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</si>
  <si>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</si>
  <si>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</si>
  <si>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</si>
  <si>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</si>
  <si>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</si>
  <si>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</si>
  <si>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</si>
  <si>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</si>
  <si>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</si>
  <si>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</si>
  <si>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</si>
  <si>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</si>
  <si>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</si>
  <si>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</si>
  <si>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</si>
  <si>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</si>
  <si>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</si>
  <si>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</si>
  <si>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</si>
  <si>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</si>
  <si>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</si>
  <si>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</si>
  <si>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</si>
  <si>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</si>
  <si>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</si>
  <si>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</si>
  <si>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</si>
  <si>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</si>
  <si>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</si>
  <si>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</si>
  <si>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</si>
  <si>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</si>
  <si>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</si>
  <si>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</si>
  <si>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</si>
  <si>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</si>
  <si>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</si>
  <si>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</si>
  <si>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</si>
  <si>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</si>
  <si>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</si>
  <si>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</si>
  <si>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</si>
  <si>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</si>
  <si>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</si>
  <si>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</si>
  <si>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</si>
  <si>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</si>
  <si>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</si>
  <si>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</si>
  <si>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</si>
  <si>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</si>
  <si>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</si>
  <si>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</si>
  <si>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</si>
  <si>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</si>
  <si>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</si>
  <si>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</si>
  <si>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</si>
  <si>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</si>
  <si>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</si>
  <si>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</si>
  <si>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</si>
  <si>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</si>
  <si>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</si>
  <si>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</si>
  <si>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</si>
  <si>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</si>
  <si>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</si>
  <si>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</si>
  <si>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</si>
  <si>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</si>
  <si>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</si>
  <si>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</si>
  <si>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</si>
  <si>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</si>
  <si>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</si>
  <si>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</si>
  <si>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</si>
  <si>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</si>
  <si>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</si>
  <si>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</si>
  <si>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</si>
  <si>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</si>
  <si>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</si>
  <si>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</si>
  <si>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</si>
  <si>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</si>
  <si>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</si>
  <si>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</si>
  <si>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</si>
  <si>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</si>
  <si>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</si>
  <si>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</si>
  <si>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</si>
  <si>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</si>
  <si>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</si>
  <si>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</si>
  <si>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</si>
  <si>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</si>
  <si>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</si>
  <si>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</si>
  <si>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</si>
  <si>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</si>
  <si>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</si>
  <si>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</si>
  <si>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</si>
  <si>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</si>
  <si>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</si>
  <si>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</si>
  <si>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</si>
  <si>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</si>
  <si>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</si>
  <si>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</si>
  <si>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</si>
  <si>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</si>
  <si>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</si>
  <si>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</si>
  <si>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</si>
  <si>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</si>
  <si>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</si>
  <si>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</si>
  <si>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</si>
  <si>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</si>
  <si>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</si>
  <si>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</si>
  <si>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</si>
  <si>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</si>
  <si>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</si>
  <si>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</si>
  <si>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</si>
  <si>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</si>
  <si>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</si>
  <si>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</si>
  <si>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</si>
  <si>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</si>
  <si>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</si>
  <si>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</si>
  <si>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</si>
  <si>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</si>
  <si>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</si>
  <si>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</si>
  <si>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</si>
  <si>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</si>
  <si>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</si>
  <si>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</si>
  <si>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</si>
  <si>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</si>
  <si>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</si>
  <si>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</si>
  <si>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</si>
  <si>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</si>
  <si>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</si>
  <si>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</si>
  <si>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</si>
  <si>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</si>
  <si>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</si>
  <si>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</si>
  <si>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</si>
  <si>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</si>
  <si>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</si>
  <si>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</si>
  <si>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</si>
  <si>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</si>
  <si>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</si>
  <si>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</si>
  <si>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</si>
  <si>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</si>
  <si>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</si>
  <si>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</si>
  <si>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</si>
  <si>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</si>
  <si>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</si>
  <si>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</si>
  <si>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</si>
  <si>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</si>
  <si>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</si>
  <si>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</si>
  <si>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</si>
  <si>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</si>
  <si>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</si>
  <si>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</si>
  <si>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</si>
  <si>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</si>
  <si>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</si>
  <si>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</si>
  <si>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</si>
  <si>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</si>
  <si>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</si>
  <si>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</si>
  <si>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</si>
  <si>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</si>
  <si>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</si>
  <si>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</si>
  <si>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</si>
  <si>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</si>
  <si>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</si>
  <si>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</si>
  <si>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</si>
  <si>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</si>
  <si>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</si>
  <si>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</si>
  <si>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</si>
  <si>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</si>
  <si>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</si>
  <si>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</si>
  <si>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</si>
  <si>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</si>
  <si>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</si>
  <si>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</si>
  <si>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</si>
  <si>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</si>
  <si>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</si>
  <si>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</si>
  <si>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</si>
  <si>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</si>
  <si>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</si>
  <si>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</si>
  <si>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</si>
  <si>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</si>
  <si>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</si>
  <si>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</si>
  <si>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</si>
  <si>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</si>
  <si>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</si>
  <si>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</si>
  <si>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</si>
  <si>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</si>
  <si>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</si>
  <si>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</si>
  <si>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</si>
  <si>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</si>
  <si>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</si>
  <si>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</si>
  <si>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</si>
  <si>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</si>
  <si>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</si>
  <si>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</si>
  <si>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</si>
  <si>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</si>
  <si>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</si>
  <si>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</si>
  <si>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</si>
  <si>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</si>
  <si>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</si>
  <si>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</si>
  <si>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</si>
  <si>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</si>
  <si>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</si>
  <si>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</si>
  <si>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</si>
  <si>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</si>
  <si>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</si>
  <si>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</si>
  <si>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</si>
  <si>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</si>
  <si>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</si>
  <si>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</si>
  <si>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</si>
  <si>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</si>
  <si>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</si>
  <si>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</si>
  <si>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</si>
  <si>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</si>
  <si>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</si>
  <si>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</si>
  <si>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</si>
  <si>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</si>
  <si>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</si>
  <si>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</si>
  <si>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</si>
  <si>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</si>
  <si>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</si>
  <si>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</si>
  <si>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</si>
  <si>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</si>
  <si>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</si>
  <si>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</si>
  <si>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</si>
  <si>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</si>
  <si>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</si>
  <si>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</si>
  <si>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</si>
  <si>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</si>
  <si>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</si>
  <si>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</si>
  <si>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</si>
  <si>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</si>
  <si>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</si>
  <si>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</si>
  <si>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</si>
  <si>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</si>
  <si>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</si>
  <si>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</si>
  <si>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</si>
  <si>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</si>
  <si>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</si>
  <si>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</si>
  <si>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</si>
  <si>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</si>
  <si>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</si>
  <si>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</si>
  <si>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</si>
  <si>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</si>
  <si>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</si>
  <si>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</si>
  <si>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</si>
  <si>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</si>
  <si>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</si>
  <si>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</si>
  <si>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</si>
  <si>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</si>
  <si>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</si>
  <si>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</si>
  <si>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</si>
  <si>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</si>
  <si>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</si>
  <si>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</si>
  <si>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</si>
  <si>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</si>
  <si>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</si>
  <si>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</si>
  <si>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</si>
  <si>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</si>
  <si>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</si>
  <si>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</si>
  <si>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</si>
  <si>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</si>
  <si>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</si>
  <si>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</si>
  <si>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</si>
  <si>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</si>
  <si>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</si>
  <si>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</si>
  <si>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</si>
  <si>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</si>
  <si>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</si>
  <si>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</si>
  <si>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</si>
  <si>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</si>
  <si>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</si>
  <si>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</si>
  <si>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</si>
  <si>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</si>
  <si>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</si>
  <si>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</si>
  <si>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</si>
  <si>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</si>
  <si>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</si>
  <si>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</si>
  <si>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</si>
  <si>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</si>
  <si>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</si>
  <si>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</si>
  <si>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</si>
  <si>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</si>
  <si>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</si>
  <si>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</si>
  <si>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</si>
  <si>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</si>
  <si>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</si>
  <si>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</si>
  <si>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</si>
  <si>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</si>
  <si>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</si>
  <si>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</si>
  <si>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</si>
  <si>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</si>
  <si>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</si>
  <si>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</si>
  <si>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</si>
  <si>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</si>
  <si>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</si>
  <si>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</si>
  <si>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</si>
  <si>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</si>
  <si>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</si>
  <si>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</si>
  <si>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</si>
  <si>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</si>
  <si>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</si>
  <si>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</si>
  <si>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</si>
  <si>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</si>
  <si>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</si>
  <si>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</si>
  <si>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</si>
  <si>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</si>
  <si>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</si>
  <si>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</si>
  <si>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</si>
  <si>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</si>
  <si>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</si>
  <si>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</si>
  <si>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</si>
  <si>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</si>
  <si>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</si>
  <si>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</si>
  <si>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</si>
  <si>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</si>
  <si>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</si>
  <si>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</si>
  <si>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</si>
  <si>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</si>
  <si>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</si>
  <si>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</si>
  <si>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</si>
  <si>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</si>
  <si>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</si>
  <si>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</si>
  <si>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</si>
  <si>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</si>
  <si>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</si>
  <si>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</si>
  <si>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</si>
  <si>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</si>
  <si>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</si>
  <si>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</si>
  <si>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</si>
  <si>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</si>
  <si>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</si>
  <si>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</si>
  <si>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</si>
  <si>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</si>
  <si>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</si>
  <si>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</si>
  <si>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</si>
  <si>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</si>
  <si>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</si>
  <si>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</si>
  <si>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</si>
  <si>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</si>
  <si>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</si>
  <si>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</si>
  <si>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</si>
  <si>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</si>
  <si>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</si>
  <si>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</si>
  <si>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</si>
  <si>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</si>
  <si>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</si>
  <si>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</si>
  <si>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</si>
  <si>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</si>
  <si>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</si>
  <si>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</si>
  <si>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</si>
  <si>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</si>
  <si>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</si>
  <si>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</si>
  <si>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</si>
  <si>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</si>
  <si>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</si>
  <si>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</si>
  <si>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</si>
  <si>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</si>
  <si>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</si>
  <si>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</si>
  <si>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</si>
  <si>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</si>
  <si>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</si>
  <si>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</si>
  <si>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</si>
  <si>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</si>
  <si>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</si>
  <si>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</si>
  <si>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</si>
  <si>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</si>
  <si>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</si>
  <si>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</si>
  <si>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</si>
  <si>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</si>
  <si>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</si>
  <si>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</si>
  <si>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</si>
  <si>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</si>
  <si>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</si>
  <si>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</si>
  <si>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</si>
  <si>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</si>
  <si>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</si>
  <si>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</si>
  <si>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</si>
  <si>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</si>
  <si>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</si>
  <si>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</si>
  <si>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</si>
  <si>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</si>
  <si>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</si>
  <si>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</si>
  <si>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</si>
  <si>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</si>
  <si>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</si>
  <si>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</si>
  <si>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</si>
  <si>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</si>
  <si>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</si>
  <si>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</si>
  <si>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</si>
  <si>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</si>
  <si>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</si>
  <si>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</si>
  <si>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</si>
  <si>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</si>
  <si>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</si>
  <si>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</si>
  <si>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</si>
  <si>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</si>
  <si>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</si>
  <si>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</si>
  <si>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</si>
  <si>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</si>
  <si>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</si>
  <si>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</si>
  <si>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</si>
  <si>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</si>
  <si>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</si>
  <si>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</si>
  <si>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</si>
  <si>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</si>
  <si>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</si>
  <si>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</si>
  <si>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</si>
  <si>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</si>
  <si>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</si>
  <si>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</si>
  <si>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</si>
  <si>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</si>
  <si>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</si>
  <si>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</si>
  <si>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</si>
  <si>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</si>
  <si>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</si>
  <si>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</si>
  <si>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</si>
  <si>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</si>
  <si>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</si>
  <si>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</si>
  <si>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</si>
  <si>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</si>
  <si>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</si>
  <si>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</si>
  <si>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</si>
  <si>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</si>
  <si>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</si>
  <si>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</si>
  <si>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</si>
  <si>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</si>
  <si>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</si>
  <si>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</si>
  <si>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</si>
  <si>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</si>
  <si>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</si>
  <si>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</si>
  <si>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</si>
  <si>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</si>
  <si>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</si>
  <si>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</si>
  <si>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</si>
  <si>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</si>
  <si>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</si>
  <si>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</si>
  <si>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</si>
  <si>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</si>
  <si>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</si>
  <si>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</si>
  <si>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</si>
  <si>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</si>
  <si>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</si>
  <si>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</si>
  <si>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</si>
  <si>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</si>
  <si>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</si>
  <si>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</si>
  <si>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</si>
  <si>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</si>
  <si>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</si>
  <si>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</si>
  <si>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</si>
  <si>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</si>
  <si>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</si>
  <si>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</si>
  <si>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</si>
  <si>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</si>
  <si>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</si>
  <si>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</si>
  <si>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</si>
  <si>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</si>
  <si>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</si>
  <si>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</si>
  <si>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</si>
  <si>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</si>
  <si>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</si>
  <si>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</si>
  <si>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</si>
  <si>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</si>
  <si>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</si>
  <si>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</si>
  <si>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</si>
  <si>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</si>
  <si>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</si>
  <si>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</si>
  <si>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</si>
  <si>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</si>
  <si>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</si>
  <si>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</si>
  <si>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</si>
  <si>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</si>
  <si>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</si>
  <si>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</si>
  <si>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</si>
  <si>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</si>
  <si>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</si>
  <si>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</si>
  <si>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</si>
  <si>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</si>
  <si>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</si>
  <si>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</si>
  <si>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</si>
  <si>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</si>
  <si>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</si>
  <si>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</si>
  <si>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</si>
  <si>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</si>
  <si>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</si>
  <si>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</si>
  <si>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</si>
  <si>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</si>
  <si>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</si>
  <si>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</si>
  <si>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</si>
  <si>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</si>
  <si>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</si>
  <si>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</si>
  <si>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</si>
  <si>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</si>
  <si>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</si>
  <si>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</si>
  <si>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</si>
  <si>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</si>
  <si>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</si>
  <si>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</si>
  <si>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</si>
  <si>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</si>
  <si>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</si>
  <si>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</si>
  <si>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</si>
  <si>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</si>
  <si>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</si>
  <si>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</si>
  <si>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</si>
  <si>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</si>
  <si>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</si>
  <si>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</si>
  <si>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</si>
  <si>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</si>
  <si>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</si>
  <si>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</si>
  <si>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</si>
  <si>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</si>
  <si>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</si>
  <si>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</si>
  <si>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</si>
  <si>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</si>
  <si>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</si>
  <si>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</si>
  <si>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</si>
  <si>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</si>
  <si>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</si>
  <si>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</si>
  <si>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</si>
  <si>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</si>
  <si>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</si>
  <si>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</si>
  <si>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</si>
  <si>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</si>
  <si>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</si>
  <si>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</si>
  <si>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</si>
  <si>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</si>
  <si>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</si>
  <si>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</si>
  <si>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</si>
  <si>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</si>
  <si>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</si>
  <si>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</si>
  <si>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</si>
  <si>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</si>
  <si>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</si>
  <si>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</si>
  <si>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</si>
  <si>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</si>
  <si>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</si>
  <si>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</si>
  <si>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</si>
  <si>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</si>
  <si>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</si>
  <si>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</si>
  <si>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</si>
  <si>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</si>
  <si>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</si>
  <si>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</si>
  <si>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</si>
  <si>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</si>
  <si>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</si>
  <si>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</si>
  <si>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</si>
  <si>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</si>
  <si>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</si>
  <si>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</si>
  <si>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</si>
  <si>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</si>
  <si>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</si>
  <si>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</si>
  <si>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</si>
  <si>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</si>
  <si>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</si>
  <si>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</si>
  <si>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</si>
  <si>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</si>
  <si>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</si>
  <si>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</si>
  <si>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</si>
  <si>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</si>
  <si>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</si>
  <si>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</si>
  <si>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</si>
  <si>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</si>
  <si>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</si>
  <si>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</si>
  <si>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</si>
  <si>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</si>
  <si>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</si>
  <si>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</si>
  <si>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</si>
  <si>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</si>
  <si>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</si>
  <si>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</si>
  <si>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</si>
  <si>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</si>
  <si>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</si>
  <si>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</si>
  <si>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</si>
  <si>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</si>
  <si>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</si>
  <si>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</si>
  <si>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</si>
  <si>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</si>
  <si>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</si>
  <si>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</si>
  <si>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</si>
  <si>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</si>
  <si>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</si>
  <si>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</si>
  <si>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</si>
  <si>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</si>
  <si>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</si>
  <si>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</si>
  <si>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</si>
  <si>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</si>
  <si>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</si>
  <si>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</si>
  <si>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</si>
  <si>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</si>
  <si>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</si>
  <si>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</si>
  <si>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</si>
  <si>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</si>
  <si>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</si>
  <si>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</si>
  <si>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</si>
  <si>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</si>
  <si>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</si>
  <si>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</si>
  <si>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</si>
  <si>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</si>
  <si>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</si>
  <si>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</si>
  <si>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</si>
  <si>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</si>
  <si>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</si>
  <si>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</si>
  <si>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</si>
  <si>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</si>
  <si>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</si>
  <si>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</si>
  <si>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</si>
  <si>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</si>
  <si>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</si>
  <si>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</si>
  <si>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</si>
  <si>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</si>
  <si>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</si>
  <si>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</si>
  <si>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</si>
  <si>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</si>
  <si>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</si>
  <si>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</si>
  <si>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</si>
  <si>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</si>
  <si>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</si>
  <si>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</si>
  <si>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</si>
  <si>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</si>
  <si>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</si>
  <si>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</si>
  <si>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</si>
  <si>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</si>
  <si>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</si>
  <si>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</si>
  <si>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</si>
  <si>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</si>
  <si>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</si>
  <si>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</si>
  <si>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</si>
  <si>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</si>
  <si>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</si>
  <si>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</si>
  <si>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</si>
  <si>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</si>
  <si>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</si>
  <si>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</si>
  <si>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</si>
  <si>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</si>
  <si>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</si>
  <si>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</si>
  <si>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</si>
  <si>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</si>
  <si>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</si>
  <si>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</si>
  <si>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</si>
  <si>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</si>
  <si>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</si>
  <si>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</si>
  <si>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</si>
  <si>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</si>
  <si>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</si>
  <si>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</si>
  <si>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</si>
  <si>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</si>
  <si>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</si>
  <si>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</si>
  <si>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</si>
  <si>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</si>
  <si>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</si>
  <si>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</si>
  <si>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</si>
  <si>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</si>
  <si>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</si>
  <si>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</si>
  <si>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</si>
  <si>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</si>
  <si>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</si>
  <si>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</si>
  <si>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</si>
  <si>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</si>
  <si>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</si>
  <si>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</si>
  <si>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</si>
  <si>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</si>
  <si>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</si>
  <si>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</si>
  <si>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</si>
  <si>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</si>
  <si>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</si>
  <si>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</si>
  <si>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</si>
  <si>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</si>
  <si>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</si>
  <si>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</si>
  <si>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</si>
  <si>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</si>
  <si>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</si>
  <si>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</si>
  <si>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</si>
  <si>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</si>
  <si>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</si>
  <si>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</si>
  <si>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</si>
  <si>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</si>
  <si>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</si>
  <si>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</si>
  <si>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</si>
  <si>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</si>
  <si>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</si>
  <si>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</si>
  <si>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</si>
  <si>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</si>
  <si>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</si>
  <si>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</si>
  <si>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</si>
  <si>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</si>
  <si>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</si>
  <si>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</si>
  <si>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</si>
  <si>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</si>
  <si>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</si>
  <si>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</si>
  <si>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</si>
  <si>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</si>
  <si>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</si>
  <si>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</si>
  <si>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</si>
  <si>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</si>
  <si>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</si>
  <si>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</si>
  <si>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</si>
  <si>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</si>
  <si>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</si>
  <si>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</si>
  <si>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</si>
  <si>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</si>
  <si>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</si>
  <si>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</si>
  <si>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</si>
  <si>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</si>
  <si>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</si>
  <si>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</si>
  <si>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</si>
  <si>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</si>
  <si>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</si>
  <si>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</si>
  <si>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</si>
  <si>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</si>
  <si>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</si>
  <si>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</si>
  <si>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</si>
  <si>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</si>
  <si>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</si>
  <si>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</si>
  <si>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</si>
  <si>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</si>
  <si>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</si>
  <si>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</si>
  <si>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</si>
  <si>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</si>
  <si>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</si>
  <si>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</si>
  <si>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</si>
  <si>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</si>
  <si>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</si>
  <si>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</si>
  <si>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</si>
  <si>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</si>
  <si>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</si>
  <si>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</si>
  <si>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</si>
  <si>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</si>
  <si>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</si>
  <si>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</si>
  <si>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</si>
  <si>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</si>
  <si>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</si>
  <si>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</si>
  <si>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</si>
  <si>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</si>
  <si>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</si>
  <si>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</si>
  <si>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</si>
  <si>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</si>
  <si>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</si>
  <si>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</si>
  <si>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</si>
  <si>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</si>
  <si>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</si>
  <si>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</si>
  <si>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</si>
  <si>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</si>
  <si>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</si>
  <si>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</si>
  <si>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</si>
  <si>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</si>
  <si>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</si>
  <si>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</si>
  <si>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</si>
  <si>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</si>
  <si>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</si>
  <si>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</si>
  <si>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</si>
  <si>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</si>
  <si>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</si>
  <si>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</si>
  <si>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</si>
  <si>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</si>
  <si>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</si>
  <si>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</si>
  <si>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</si>
  <si>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</si>
  <si>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</si>
  <si>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</si>
  <si>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</si>
  <si>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</si>
  <si>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</si>
  <si>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</si>
  <si>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</si>
  <si>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</si>
  <si>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</si>
  <si>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</si>
  <si>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</si>
  <si>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</si>
  <si>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</si>
  <si>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</si>
  <si>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</si>
  <si>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</si>
  <si>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</si>
  <si>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</si>
  <si>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</si>
  <si>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</si>
  <si>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</si>
  <si>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</si>
  <si>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</si>
  <si>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</si>
  <si>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</si>
  <si>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</si>
  <si>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</si>
  <si>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</si>
  <si>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</si>
  <si>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</si>
  <si>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</si>
  <si>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</si>
  <si>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</si>
  <si>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</si>
  <si>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</si>
  <si>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</si>
  <si>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</si>
  <si>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</si>
  <si>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</si>
  <si>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</si>
  <si>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</si>
  <si>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</si>
  <si>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</si>
  <si>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</si>
  <si>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</si>
  <si>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</si>
  <si>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</si>
  <si>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</si>
  <si>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</si>
  <si>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</si>
  <si>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</si>
  <si>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</si>
  <si>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</si>
  <si>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</si>
  <si>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</si>
  <si>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</si>
  <si>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</si>
  <si>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</si>
  <si>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</si>
  <si>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</si>
  <si>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</si>
  <si>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</si>
  <si>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</si>
  <si>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</si>
  <si>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</si>
  <si>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</si>
  <si>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</si>
  <si>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</si>
  <si>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</si>
  <si>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</si>
  <si>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</si>
  <si>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</si>
  <si>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</si>
  <si>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</si>
  <si>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</si>
  <si>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</si>
  <si>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</si>
  <si>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</si>
  <si>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</si>
  <si>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</si>
  <si>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</si>
  <si>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</si>
  <si>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</si>
  <si>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</si>
  <si>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</si>
  <si>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</si>
  <si>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</si>
  <si>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</si>
  <si>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</si>
  <si>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</si>
  <si>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</si>
  <si>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</si>
  <si>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</si>
  <si>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</si>
  <si>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</si>
  <si>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</si>
  <si>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</si>
  <si>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</si>
  <si>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</si>
  <si>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</si>
  <si>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</si>
  <si>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</si>
  <si>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</si>
  <si>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</si>
  <si>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</si>
  <si>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</si>
  <si>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</si>
  <si>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</si>
  <si>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</si>
  <si>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</si>
  <si>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</si>
  <si>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</si>
  <si>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</si>
  <si>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</si>
  <si>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</si>
  <si>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</si>
  <si>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</si>
  <si>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</si>
  <si>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</si>
  <si>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</si>
  <si>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</si>
  <si>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</si>
  <si>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</si>
  <si>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</si>
  <si>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</si>
  <si>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</si>
  <si>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</si>
  <si>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</si>
  <si>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</si>
  <si>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</si>
  <si>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</si>
  <si>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</si>
  <si>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</si>
  <si>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</si>
  <si>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</si>
  <si>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</si>
  <si>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</si>
  <si>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</si>
  <si>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</si>
  <si>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</si>
  <si>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</si>
  <si>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</si>
  <si>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</si>
  <si>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</si>
  <si>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</si>
  <si>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</si>
  <si>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</si>
  <si>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</si>
  <si>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</si>
  <si>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</si>
  <si>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</si>
  <si>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</si>
  <si>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</si>
  <si>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</si>
  <si>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</si>
  <si>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</si>
  <si>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</si>
  <si>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</si>
  <si>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</si>
  <si>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</si>
  <si>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</si>
  <si>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</si>
  <si>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</si>
  <si>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</si>
  <si>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</si>
  <si>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</si>
  <si>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</si>
  <si>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</si>
  <si>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</si>
  <si>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</si>
  <si>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</si>
  <si>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</si>
  <si>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</si>
  <si>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</si>
  <si>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</si>
  <si>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</si>
  <si>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</si>
  <si>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</si>
  <si>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</si>
  <si>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</si>
  <si>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</si>
  <si>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</si>
  <si>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</si>
  <si>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</si>
  <si>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</si>
  <si>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</si>
  <si>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</si>
  <si>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</si>
  <si>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</si>
  <si>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</si>
  <si>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</si>
  <si>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</si>
  <si>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</si>
  <si>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</si>
  <si>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</si>
  <si>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</si>
  <si>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</si>
  <si>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</si>
  <si>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</si>
  <si>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</si>
  <si>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</si>
  <si>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</si>
  <si>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</si>
  <si>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</si>
  <si>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</si>
  <si>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</si>
  <si>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</si>
  <si>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</si>
  <si>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</si>
  <si>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</si>
  <si>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</si>
  <si>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</si>
  <si>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</si>
  <si>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</si>
  <si>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</si>
  <si>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</si>
  <si>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</si>
  <si>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</si>
  <si>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</si>
  <si>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</si>
  <si>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</si>
  <si>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</si>
  <si>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</si>
  <si>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</si>
  <si>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</si>
  <si>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</si>
  <si>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</si>
  <si>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</si>
  <si>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</si>
  <si>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</si>
  <si>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</si>
  <si>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</si>
  <si>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</si>
  <si>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</si>
  <si>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</si>
  <si>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</si>
  <si>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</si>
  <si>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</si>
  <si>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</si>
  <si>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</si>
  <si>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</si>
  <si>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</si>
  <si>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</si>
  <si>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</si>
  <si>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</si>
  <si>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</si>
  <si>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</si>
  <si>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</si>
  <si>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</si>
  <si>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</si>
  <si>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</si>
  <si>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</si>
  <si>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</si>
  <si>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</si>
  <si>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</si>
  <si>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</si>
  <si>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</si>
  <si>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</si>
  <si>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</si>
  <si>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</si>
  <si>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</si>
  <si>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</si>
  <si>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</si>
  <si>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</si>
  <si>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</si>
  <si>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</si>
  <si>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</si>
  <si>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</si>
  <si>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</si>
  <si>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</si>
  <si>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</si>
  <si>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</si>
  <si>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</si>
  <si>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</si>
  <si>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</si>
  <si>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</si>
  <si>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</si>
  <si>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</si>
  <si>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</si>
  <si>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</si>
  <si>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</si>
  <si>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</si>
  <si>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</si>
  <si>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</si>
  <si>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</si>
  <si>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</si>
  <si>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</si>
  <si>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</si>
  <si>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</si>
  <si>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</si>
  <si>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</si>
  <si>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</si>
  <si>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</si>
  <si>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</si>
  <si>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</si>
  <si>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</si>
  <si>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</si>
  <si>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</si>
  <si>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</si>
  <si>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</si>
  <si>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</si>
  <si>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</si>
  <si>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</si>
  <si>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</si>
  <si>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</si>
  <si>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</si>
  <si>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</si>
  <si>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</si>
  <si>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</si>
  <si>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</si>
  <si>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</si>
  <si>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</si>
  <si>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</si>
  <si>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</si>
  <si>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</si>
  <si>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</si>
  <si>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</si>
  <si>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</si>
  <si>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</si>
  <si>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</si>
  <si>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</si>
  <si>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</si>
  <si>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</si>
  <si>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</si>
  <si>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</si>
  <si>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</si>
  <si>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</si>
  <si>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</si>
  <si>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</si>
  <si>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</si>
  <si>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</si>
  <si>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</si>
  <si>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</si>
  <si>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</si>
  <si>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</si>
  <si>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</si>
  <si>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</si>
  <si>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</si>
  <si>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</si>
  <si>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</si>
  <si>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</si>
  <si>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</si>
  <si>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</si>
  <si>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</si>
  <si>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</si>
  <si>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</si>
  <si>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</si>
  <si>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</si>
  <si>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</si>
  <si>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</si>
  <si>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</si>
  <si>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</si>
  <si>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</si>
  <si>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</si>
  <si>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</si>
  <si>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</si>
  <si>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</si>
  <si>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</si>
  <si>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</si>
  <si>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</si>
  <si>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</si>
  <si>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</si>
  <si>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</si>
  <si>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</si>
  <si>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</si>
  <si>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</si>
  <si>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</si>
  <si>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</si>
  <si>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</si>
  <si>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</si>
  <si>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</si>
  <si>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</si>
  <si>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</si>
  <si>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</si>
  <si>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</si>
  <si>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</si>
  <si>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</si>
  <si>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</si>
  <si>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</si>
  <si>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</si>
  <si>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</si>
  <si>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</si>
  <si>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</si>
  <si>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</si>
  <si>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</si>
  <si>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</si>
  <si>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</si>
  <si>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</si>
  <si>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</si>
  <si>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</si>
  <si>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</si>
  <si>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</si>
  <si>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</si>
  <si>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</si>
  <si>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</si>
  <si>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</si>
  <si>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</si>
  <si>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</si>
  <si>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</si>
  <si>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</si>
  <si>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</si>
  <si>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</si>
  <si>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</si>
  <si>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</si>
  <si>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</si>
  <si>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</si>
  <si>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</si>
  <si>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</si>
  <si>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</si>
  <si>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</si>
  <si>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</si>
  <si>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</si>
  <si>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</si>
  <si>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</si>
  <si>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</si>
  <si>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</si>
  <si>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</si>
  <si>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</si>
  <si>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</si>
  <si>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</si>
  <si>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</si>
  <si>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</si>
  <si>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</si>
  <si>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</si>
  <si>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</si>
  <si>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</si>
  <si>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</si>
  <si>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</si>
  <si>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</si>
  <si>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</si>
  <si>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</si>
  <si>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</si>
  <si>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</si>
  <si>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</si>
  <si>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</si>
  <si>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</si>
  <si>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</si>
  <si>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</si>
  <si>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</si>
  <si>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</si>
  <si>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</si>
  <si>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</si>
  <si>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</si>
  <si>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</si>
  <si>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</si>
  <si>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</si>
  <si>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</si>
  <si>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</si>
  <si>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</si>
  <si>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</si>
  <si>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</si>
  <si>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</si>
  <si>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</si>
  <si>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</si>
  <si>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</si>
  <si>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</si>
  <si>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</si>
  <si>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</si>
  <si>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</si>
  <si>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</si>
  <si>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</si>
  <si>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</si>
  <si>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</si>
  <si>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</si>
  <si>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</si>
  <si>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</si>
  <si>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</si>
  <si>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</si>
  <si>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</si>
  <si>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</si>
  <si>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</si>
  <si>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</si>
  <si>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</si>
  <si>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</si>
  <si>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</si>
  <si>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</si>
  <si>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</si>
  <si>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</si>
  <si>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</si>
  <si>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</si>
  <si>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</si>
  <si>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</si>
  <si>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</si>
  <si>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</si>
  <si>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</si>
  <si>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</si>
  <si>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</si>
  <si>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</si>
  <si>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</si>
  <si>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</si>
  <si>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</si>
  <si>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</si>
  <si>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</si>
  <si>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</si>
  <si>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</si>
  <si>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</si>
  <si>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</si>
  <si>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</si>
  <si>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</si>
  <si>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</si>
  <si>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</si>
  <si>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</si>
  <si>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</si>
  <si>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</si>
  <si>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</si>
  <si>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</si>
  <si>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</si>
  <si>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</si>
  <si>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</si>
  <si>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</si>
  <si>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</si>
  <si>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</si>
  <si>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</si>
  <si>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</si>
  <si>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</si>
  <si>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</si>
  <si>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</si>
  <si>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</si>
  <si>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</si>
  <si>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</si>
  <si>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</si>
  <si>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</si>
  <si>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</si>
  <si>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</si>
  <si>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</si>
  <si>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</si>
  <si>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</si>
  <si>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</si>
  <si>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</si>
  <si>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</si>
  <si>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</si>
  <si>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</si>
  <si>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</si>
  <si>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</si>
  <si>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</si>
  <si>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</si>
  <si>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</si>
  <si>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</si>
  <si>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</si>
  <si>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</si>
  <si>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</si>
  <si>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</si>
  <si>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</si>
  <si>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</si>
  <si>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</si>
  <si>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</si>
  <si>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</si>
  <si>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</si>
  <si>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</si>
  <si>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</si>
  <si>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</si>
  <si>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</si>
  <si>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</si>
  <si>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</si>
  <si>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</si>
  <si>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</si>
  <si>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</si>
  <si>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</si>
  <si>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</si>
  <si>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</si>
  <si>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</si>
  <si>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</si>
  <si>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</si>
  <si>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</si>
  <si>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</si>
  <si>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</si>
  <si>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</si>
  <si>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</si>
  <si>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</si>
  <si>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</si>
  <si>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</si>
  <si>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</si>
  <si>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</si>
  <si>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</si>
  <si>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</si>
  <si>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</si>
  <si>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</si>
  <si>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</si>
  <si>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</si>
  <si>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</si>
  <si>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</si>
  <si>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</si>
  <si>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</si>
  <si>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</si>
  <si>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</si>
  <si>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</si>
  <si>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</si>
  <si>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</si>
  <si>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</si>
  <si>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</si>
  <si>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</si>
  <si>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</si>
  <si>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</si>
  <si>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</si>
  <si>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</si>
  <si>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</si>
  <si>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</si>
  <si>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</si>
  <si>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</si>
  <si>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</si>
  <si>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</si>
  <si>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</si>
  <si>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</si>
  <si>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</si>
  <si>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</si>
  <si>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</si>
  <si>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</si>
  <si>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</si>
  <si>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</si>
  <si>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</si>
  <si>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</si>
  <si>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</si>
  <si>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</si>
  <si>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</si>
  <si>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</si>
  <si>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</si>
  <si>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</si>
  <si>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</si>
  <si>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</si>
  <si>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</si>
  <si>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</si>
  <si>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</si>
  <si>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</si>
  <si>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</si>
  <si>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</si>
  <si>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</si>
  <si>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</si>
  <si>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</si>
  <si>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</si>
  <si>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</si>
  <si>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</si>
  <si>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</si>
  <si>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</si>
  <si>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</si>
  <si>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</si>
  <si>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</si>
  <si>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</si>
  <si>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</si>
  <si>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</si>
  <si>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</si>
  <si>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</si>
  <si>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</si>
  <si>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</si>
  <si>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</si>
  <si>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</si>
  <si>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</si>
  <si>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</si>
  <si>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</si>
  <si>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</si>
  <si>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</si>
  <si>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</si>
  <si>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</si>
  <si>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</si>
  <si>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</si>
  <si>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</si>
  <si>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</si>
  <si>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</si>
  <si>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</si>
  <si>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</si>
  <si>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</si>
  <si>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</si>
  <si>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</si>
  <si>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</si>
  <si>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</si>
  <si>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</si>
  <si>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</si>
  <si>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</si>
  <si>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</si>
  <si>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</si>
  <si>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</si>
  <si>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</si>
  <si>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</si>
  <si>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</si>
  <si>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</si>
  <si>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</si>
  <si>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</si>
  <si>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</si>
  <si>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</si>
  <si>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</si>
  <si>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</si>
  <si>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</si>
  <si>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</si>
  <si>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</si>
  <si>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</si>
  <si>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</si>
  <si>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</si>
  <si>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</si>
  <si>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</si>
  <si>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</si>
  <si>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</si>
  <si>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</si>
  <si>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</si>
  <si>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</si>
  <si>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</si>
  <si>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</si>
  <si>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</si>
  <si>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</si>
  <si>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</si>
  <si>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</si>
  <si>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</si>
  <si>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</si>
  <si>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</si>
  <si>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</si>
  <si>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</si>
  <si>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</si>
  <si>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</si>
  <si>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</si>
  <si>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</si>
  <si>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</si>
  <si>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</si>
  <si>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</si>
  <si>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</si>
  <si>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</si>
  <si>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</si>
  <si>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</si>
  <si>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</si>
  <si>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</si>
  <si>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</si>
  <si>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</si>
  <si>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</si>
  <si>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</si>
  <si>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</si>
  <si>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</si>
  <si>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</si>
  <si>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</si>
  <si>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</si>
  <si>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</si>
  <si>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</si>
  <si>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</si>
  <si>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</si>
  <si>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</si>
  <si>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</si>
  <si>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</si>
  <si>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</si>
  <si>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</si>
  <si>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</si>
  <si>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</si>
  <si>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</si>
  <si>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</si>
  <si>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</si>
  <si>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</si>
  <si>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</si>
  <si>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</si>
  <si>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</si>
  <si>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</si>
  <si>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</si>
  <si>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</si>
  <si>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</si>
  <si>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</si>
  <si>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</si>
  <si>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</si>
  <si>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</si>
  <si>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</si>
  <si>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</si>
  <si>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</si>
  <si>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</si>
  <si>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</si>
  <si>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</si>
  <si>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</si>
  <si>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</si>
  <si>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</si>
  <si>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</si>
  <si>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</si>
  <si>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</si>
  <si>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</si>
  <si>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</si>
  <si>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</si>
  <si>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</si>
  <si>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</si>
  <si>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</si>
  <si>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</si>
  <si>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</si>
  <si>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</si>
  <si>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</si>
  <si>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</si>
  <si>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</si>
  <si>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</si>
  <si>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</si>
  <si>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</si>
  <si>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</si>
  <si>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</si>
  <si>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</si>
  <si>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</si>
  <si>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</si>
  <si>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</si>
  <si>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</si>
  <si>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</si>
  <si>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</si>
  <si>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</si>
  <si>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</si>
  <si>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</si>
  <si>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</si>
  <si>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</si>
  <si>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</si>
  <si>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</si>
  <si>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</si>
  <si>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</si>
  <si>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</si>
  <si>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</si>
  <si>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</si>
  <si>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</si>
  <si>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</si>
  <si>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</si>
  <si>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</si>
  <si>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</si>
  <si>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</si>
  <si>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</si>
  <si>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</si>
  <si>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</si>
  <si>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</si>
  <si>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</si>
  <si>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</si>
  <si>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</si>
  <si>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</si>
  <si>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</si>
  <si>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</si>
  <si>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</si>
  <si>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</si>
  <si>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</si>
  <si>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</si>
  <si>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</si>
  <si>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</si>
  <si>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</si>
  <si>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</si>
  <si>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</si>
  <si>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</si>
  <si>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</si>
  <si>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</si>
  <si>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</si>
  <si>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</si>
  <si>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</si>
  <si>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</si>
  <si>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</si>
  <si>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</si>
  <si>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</si>
  <si>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</si>
  <si>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</si>
  <si>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</si>
  <si>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</si>
  <si>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</si>
  <si>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</si>
  <si>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</si>
  <si>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</si>
  <si>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</si>
  <si>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</si>
  <si>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</si>
  <si>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</si>
  <si>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</si>
  <si>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</si>
  <si>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</si>
  <si>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</si>
  <si>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</si>
  <si>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</si>
  <si>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</si>
  <si>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</si>
  <si>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</si>
  <si>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</si>
  <si>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</si>
  <si>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</si>
  <si>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</si>
  <si>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</si>
  <si>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</si>
  <si>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</si>
  <si>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</si>
  <si>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</si>
  <si>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</si>
  <si>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</si>
  <si>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</si>
  <si>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</si>
  <si>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</si>
  <si>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</si>
  <si>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</si>
  <si>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</si>
  <si>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</si>
  <si>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</si>
  <si>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</si>
  <si>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</si>
  <si>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</si>
  <si>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</si>
  <si>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</si>
  <si>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</si>
  <si>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</si>
  <si>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</si>
  <si>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</si>
  <si>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</si>
  <si>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</si>
  <si>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</si>
  <si>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</si>
  <si>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</si>
  <si>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</si>
  <si>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</si>
  <si>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</si>
  <si>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</si>
  <si>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</si>
  <si>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</si>
  <si>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</si>
  <si>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</si>
  <si>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</si>
  <si>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</si>
  <si>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</si>
  <si>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</si>
  <si>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</si>
  <si>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</si>
  <si>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</si>
  <si>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</si>
  <si>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</si>
  <si>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</si>
  <si>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</si>
  <si>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</si>
  <si>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</si>
  <si>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</si>
  <si>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</si>
  <si>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</si>
  <si>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</si>
  <si>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</si>
  <si>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</si>
  <si>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</si>
  <si>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</si>
  <si>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</si>
  <si>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</si>
  <si>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</si>
  <si>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</si>
  <si>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</si>
  <si>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</si>
  <si>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</si>
  <si>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</si>
  <si>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</si>
  <si>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</si>
  <si>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</si>
  <si>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</si>
  <si>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</si>
  <si>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</si>
  <si>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</si>
  <si>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</si>
  <si>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</si>
  <si>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</si>
  <si>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</si>
  <si>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</si>
  <si>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</si>
  <si>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</si>
  <si>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</si>
  <si>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</si>
  <si>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</si>
  <si>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</si>
  <si>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</si>
  <si>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</si>
  <si>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</si>
  <si>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</si>
  <si>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</si>
  <si>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</si>
  <si>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</si>
  <si>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</si>
  <si>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</si>
  <si>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</si>
  <si>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</si>
  <si>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</si>
  <si>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</si>
  <si>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</si>
  <si>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</si>
  <si>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</si>
  <si>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</si>
  <si>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</si>
  <si>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</si>
  <si>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</si>
  <si>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</si>
  <si>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</si>
  <si>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</si>
  <si>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</si>
  <si>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</si>
  <si>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</si>
  <si>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</si>
  <si>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</si>
  <si>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</si>
  <si>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</si>
  <si>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</si>
  <si>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</si>
  <si>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</si>
  <si>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</si>
  <si>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</si>
  <si>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</si>
  <si>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</si>
  <si>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</si>
  <si>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</si>
  <si>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</si>
  <si>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</si>
  <si>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</si>
  <si>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</si>
  <si>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</si>
  <si>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</si>
  <si>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</si>
  <si>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</si>
  <si>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</si>
  <si>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</si>
  <si>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</si>
  <si>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</si>
  <si>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</si>
  <si>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</si>
  <si>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</si>
  <si>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</si>
  <si>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</si>
  <si>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</si>
  <si>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</si>
  <si>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</si>
  <si>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</si>
  <si>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</si>
  <si>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</si>
  <si>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</si>
  <si>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</si>
  <si>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</si>
  <si>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</si>
  <si>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</si>
  <si>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</si>
  <si>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</si>
  <si>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</si>
  <si>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</si>
  <si>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</si>
  <si>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</si>
  <si>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</si>
  <si>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</si>
  <si>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</si>
  <si>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</si>
  <si>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</si>
  <si>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</si>
  <si>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</si>
  <si>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</si>
  <si>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</si>
  <si>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</si>
  <si>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</si>
  <si>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</si>
  <si>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</si>
  <si>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</si>
  <si>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</si>
  <si>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</si>
  <si>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</si>
  <si>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</si>
  <si>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</si>
  <si>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</si>
  <si>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</si>
  <si>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</si>
  <si>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</si>
  <si>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</si>
  <si>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</si>
  <si>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</si>
  <si>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</si>
  <si>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</si>
  <si>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</si>
  <si>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</si>
  <si>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</si>
  <si>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</si>
  <si>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</si>
  <si>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</si>
  <si>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</si>
  <si>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</si>
  <si>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</si>
  <si>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</si>
  <si>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</si>
  <si>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</si>
  <si>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</si>
  <si>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</si>
  <si>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</si>
  <si>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</si>
  <si>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</si>
  <si>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</si>
  <si>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</si>
  <si>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</si>
  <si>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</si>
  <si>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</si>
  <si>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</si>
  <si>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</si>
  <si>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</si>
  <si>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</si>
  <si>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</si>
  <si>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</si>
  <si>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</si>
  <si>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</si>
  <si>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</si>
  <si>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</si>
  <si>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</si>
  <si>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</si>
  <si>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</si>
  <si>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</si>
  <si>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</si>
  <si>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</si>
  <si>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</si>
  <si>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</si>
  <si>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</si>
  <si>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</si>
  <si>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</si>
  <si>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</si>
  <si>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</si>
  <si>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</si>
  <si>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</si>
  <si>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</si>
  <si>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</si>
  <si>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</si>
  <si>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</si>
  <si>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</si>
  <si>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</si>
  <si>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</si>
  <si>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</si>
  <si>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</si>
  <si>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</si>
  <si>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</si>
  <si>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</si>
  <si>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</si>
  <si>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</si>
  <si>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</si>
  <si>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</si>
  <si>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</si>
  <si>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</si>
  <si>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</si>
  <si>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</si>
  <si>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</si>
  <si>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</si>
  <si>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</si>
  <si>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</si>
  <si>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</si>
  <si>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</si>
  <si>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</si>
  <si>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</si>
  <si>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</si>
  <si>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</si>
  <si>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</si>
  <si>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</si>
  <si>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</si>
  <si>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</si>
  <si>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</si>
  <si>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</si>
  <si>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</si>
  <si>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</si>
  <si>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</si>
  <si>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</si>
  <si>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</si>
  <si>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</si>
  <si>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</si>
  <si>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</si>
  <si>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</si>
  <si>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</si>
  <si>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</si>
  <si>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</si>
  <si>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</si>
  <si>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</si>
  <si>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</si>
  <si>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</si>
  <si>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</si>
  <si>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</si>
  <si>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</si>
  <si>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</si>
  <si>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</si>
  <si>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</si>
  <si>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</si>
  <si>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</si>
  <si>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</si>
  <si>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</si>
  <si>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</si>
  <si>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</si>
  <si>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</si>
  <si>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</si>
  <si>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</si>
  <si>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</si>
  <si>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</si>
  <si>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</si>
  <si>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</si>
  <si>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</si>
  <si>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</si>
  <si>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</si>
  <si>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</si>
  <si>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</si>
  <si>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</si>
  <si>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</si>
  <si>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</si>
  <si>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</si>
  <si>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</si>
  <si>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</si>
  <si>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</si>
  <si>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</si>
  <si>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</si>
  <si>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</si>
  <si>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</si>
  <si>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</si>
  <si>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</si>
  <si>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</si>
  <si>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</si>
  <si>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</si>
  <si>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</si>
  <si>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</si>
  <si>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</si>
  <si>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</si>
  <si>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</si>
  <si>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</si>
  <si>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</si>
  <si>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</si>
  <si>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</si>
  <si>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</si>
  <si>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</si>
  <si>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</si>
  <si>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</si>
  <si>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</si>
  <si>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</si>
  <si>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</si>
  <si>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</si>
  <si>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</si>
  <si>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</si>
  <si>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</si>
  <si>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</si>
  <si>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</si>
  <si>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</si>
  <si>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</si>
  <si>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</si>
  <si>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</si>
  <si>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</si>
  <si>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</si>
  <si>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</si>
  <si>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</si>
  <si>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</si>
  <si>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</si>
  <si>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</si>
  <si>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</si>
  <si>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</si>
  <si>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</si>
  <si>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</si>
  <si>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</si>
  <si>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</si>
  <si>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</si>
  <si>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</si>
  <si>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</si>
  <si>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</si>
  <si>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</si>
  <si>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</si>
  <si>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</si>
  <si>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</si>
  <si>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</si>
  <si>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</si>
  <si>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</si>
  <si>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</si>
  <si>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</si>
  <si>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</si>
  <si>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</si>
  <si>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</si>
  <si>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</si>
  <si>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</si>
  <si>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</si>
  <si>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</si>
  <si>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</si>
  <si>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</si>
  <si>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</si>
  <si>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</si>
  <si>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</si>
  <si>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</si>
  <si>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</si>
  <si>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</si>
  <si>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</si>
  <si>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</si>
  <si>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</si>
  <si>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</si>
  <si>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</si>
  <si>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</si>
  <si>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</si>
  <si>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</si>
  <si>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</si>
  <si>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</si>
  <si>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</si>
  <si>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</si>
  <si>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</si>
  <si>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</si>
  <si>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</si>
  <si>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</si>
  <si>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</si>
  <si>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</si>
  <si>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</si>
  <si>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</si>
  <si>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</si>
  <si>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</si>
  <si>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</si>
  <si>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</si>
  <si>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</si>
  <si>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</si>
  <si>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</si>
  <si>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</si>
  <si>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</si>
  <si>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</si>
  <si>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</si>
  <si>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</si>
  <si>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</si>
  <si>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</si>
  <si>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</si>
  <si>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</si>
  <si>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</si>
  <si>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</si>
  <si>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</si>
  <si>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</si>
  <si>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</si>
  <si>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</si>
  <si>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</si>
  <si>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</si>
  <si>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</si>
  <si>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</si>
  <si>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</si>
  <si>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</si>
  <si>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</si>
  <si>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</si>
  <si>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</si>
  <si>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</si>
  <si>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</si>
  <si>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</si>
  <si>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</si>
  <si>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</si>
  <si>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</si>
  <si>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</si>
  <si>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</si>
  <si>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</si>
  <si>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</si>
  <si>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</si>
  <si>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</si>
  <si>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</si>
  <si>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</si>
  <si>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</si>
  <si>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</si>
  <si>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</si>
  <si>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</si>
  <si>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</si>
  <si>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</si>
  <si>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</si>
  <si>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</si>
  <si>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</si>
  <si>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</si>
  <si>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</si>
  <si>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</si>
  <si>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</si>
  <si>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</si>
  <si>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</si>
  <si>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</si>
  <si>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</si>
  <si>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</si>
  <si>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</si>
  <si>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</si>
  <si>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</si>
  <si>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</si>
  <si>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</si>
  <si>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</si>
  <si>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</si>
  <si>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</si>
  <si>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</si>
  <si>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</si>
  <si>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</si>
  <si>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</si>
  <si>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</si>
  <si>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</si>
  <si>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</si>
  <si>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</si>
  <si>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</si>
  <si>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</si>
  <si>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</si>
  <si>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</si>
  <si>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</si>
  <si>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</si>
  <si>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</si>
  <si>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</si>
  <si>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</si>
  <si>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</si>
  <si>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</si>
  <si>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</si>
  <si>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</si>
  <si>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</si>
  <si>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</si>
  <si>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</si>
  <si>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</si>
  <si>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</si>
  <si>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</si>
  <si>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</si>
  <si>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</si>
  <si>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</si>
  <si>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</si>
  <si>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</si>
  <si>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</si>
  <si>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</si>
  <si>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</si>
  <si>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</si>
  <si>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</si>
  <si>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</si>
  <si>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</si>
  <si>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</si>
  <si>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</si>
  <si>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</si>
  <si>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</si>
  <si>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</si>
  <si>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</si>
  <si>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</si>
  <si>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</si>
  <si>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</si>
  <si>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</si>
  <si>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</si>
  <si>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</si>
  <si>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</si>
  <si>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</si>
  <si>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</si>
  <si>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</si>
  <si>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</si>
  <si>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</si>
  <si>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</si>
  <si>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</si>
  <si>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</si>
  <si>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</si>
  <si>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</si>
  <si>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</si>
  <si>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</si>
  <si>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</si>
  <si>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</si>
  <si>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</si>
  <si>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</si>
  <si>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</si>
  <si>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</si>
  <si>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</si>
  <si>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</si>
  <si>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</si>
  <si>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</si>
  <si>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</si>
  <si>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</si>
  <si>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</si>
  <si>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</si>
  <si>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</si>
  <si>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</si>
  <si>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</si>
  <si>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</si>
  <si>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</si>
  <si>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</si>
  <si>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</si>
  <si>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</si>
  <si>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</si>
  <si>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</si>
  <si>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</si>
  <si>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</si>
  <si>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</si>
  <si>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</si>
  <si>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</si>
  <si>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</si>
  <si>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</si>
  <si>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</si>
  <si>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</si>
  <si>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</si>
  <si>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</si>
  <si>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</si>
  <si>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</si>
  <si>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</si>
  <si>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</si>
  <si>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</si>
  <si>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</si>
  <si>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</si>
  <si>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</si>
  <si>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</si>
  <si>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</si>
  <si>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</si>
  <si>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</si>
  <si>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</si>
  <si>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</si>
  <si>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</si>
  <si>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</si>
  <si>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</si>
  <si>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</si>
  <si>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</si>
  <si>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</si>
  <si>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</si>
  <si>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</si>
  <si>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</si>
  <si>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</si>
  <si>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</si>
  <si>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</si>
  <si>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</si>
  <si>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</si>
  <si>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</si>
  <si>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</si>
  <si>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</si>
  <si>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</si>
  <si>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</si>
  <si>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</si>
  <si>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</si>
  <si>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</si>
  <si>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</si>
  <si>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</si>
  <si>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</si>
  <si>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</si>
  <si>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</si>
  <si>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</si>
  <si>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</si>
  <si>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</si>
  <si>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</si>
  <si>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</si>
  <si>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</si>
  <si>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</si>
  <si>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</si>
  <si>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</si>
  <si>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</si>
  <si>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</si>
  <si>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</si>
  <si>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</si>
  <si>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</si>
  <si>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</si>
  <si>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</si>
  <si>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</si>
  <si>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</si>
  <si>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</si>
  <si>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</si>
  <si>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</si>
  <si>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</si>
  <si>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</si>
  <si>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</si>
  <si>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</si>
  <si>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</si>
  <si>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</si>
  <si>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</si>
  <si>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</si>
  <si>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</si>
  <si>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</si>
  <si>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</si>
  <si>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</si>
  <si>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</si>
  <si>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</si>
  <si>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</si>
  <si>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</si>
  <si>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</si>
  <si>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</si>
  <si>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</si>
  <si>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</si>
  <si>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</si>
  <si>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</si>
  <si>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</si>
  <si>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</si>
  <si>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</si>
  <si>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</si>
  <si>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</si>
  <si>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</si>
  <si>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</si>
  <si>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</si>
  <si>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</si>
  <si>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</si>
  <si>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</si>
  <si>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</si>
  <si>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</si>
  <si>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</si>
  <si>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</si>
  <si>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</si>
  <si>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</si>
  <si>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</si>
  <si>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</si>
  <si>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</si>
  <si>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</si>
  <si>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</si>
  <si>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</si>
  <si>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</si>
  <si>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</si>
  <si>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</si>
  <si>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</si>
  <si>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</si>
  <si>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</si>
  <si>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</si>
  <si>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</si>
  <si>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</si>
  <si>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</si>
  <si>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</si>
  <si>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</si>
  <si>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</si>
  <si>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</si>
  <si>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</si>
  <si>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</si>
  <si>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</si>
  <si>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</si>
  <si>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</si>
  <si>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</si>
  <si>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</si>
  <si>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</si>
  <si>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</si>
  <si>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</si>
  <si>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</si>
  <si>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</si>
  <si>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</si>
  <si>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</si>
  <si>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</si>
  <si>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</si>
  <si>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</si>
  <si>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</si>
  <si>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</si>
  <si>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</si>
  <si>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</si>
  <si>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</si>
  <si>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</si>
  <si>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</si>
  <si>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</si>
  <si>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</si>
  <si>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</si>
  <si>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</si>
  <si>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</si>
  <si>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</si>
  <si>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</si>
  <si>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</si>
  <si>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</si>
  <si>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</si>
  <si>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</si>
  <si>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</si>
  <si>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</si>
  <si>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</si>
  <si>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</si>
  <si>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</si>
  <si>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</si>
  <si>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</si>
  <si>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</si>
  <si>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</si>
  <si>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</si>
  <si>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</si>
  <si>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</si>
  <si>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</si>
  <si>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</si>
  <si>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</si>
  <si>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</si>
  <si>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</si>
  <si>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</si>
  <si>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</si>
  <si>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</si>
  <si>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</si>
  <si>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</si>
  <si>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</si>
  <si>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</si>
  <si>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</si>
  <si>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</si>
  <si>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</si>
  <si>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</si>
  <si>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</si>
  <si>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</si>
  <si>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</si>
  <si>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</si>
  <si>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</si>
  <si>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</si>
  <si>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</si>
  <si>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</si>
  <si>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</si>
  <si>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</si>
  <si>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</si>
  <si>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</si>
  <si>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</si>
  <si>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</si>
  <si>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</si>
  <si>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</si>
  <si>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</si>
  <si>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</si>
  <si>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</si>
  <si>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</si>
  <si>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</si>
  <si>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</si>
  <si>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</si>
  <si>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</si>
  <si>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</si>
  <si>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</si>
  <si>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</si>
  <si>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</si>
  <si>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</si>
  <si>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</si>
  <si>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</si>
  <si>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</si>
  <si>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</si>
  <si>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</si>
  <si>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</si>
  <si>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</si>
  <si>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</si>
  <si>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</si>
  <si>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</si>
  <si>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</si>
  <si>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</si>
  <si>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</si>
  <si>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</si>
  <si>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</si>
  <si>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</si>
  <si>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</si>
  <si>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</si>
  <si>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</si>
  <si>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</si>
  <si>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</si>
  <si>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</si>
  <si>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</si>
  <si>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</si>
  <si>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</si>
  <si>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</si>
  <si>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</si>
  <si>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</si>
  <si>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</si>
  <si>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</si>
  <si>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</si>
  <si>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</si>
  <si>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</si>
  <si>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</si>
  <si>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</si>
  <si>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</si>
  <si>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</si>
  <si>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</si>
  <si>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</si>
  <si>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</si>
  <si>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</si>
  <si>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</si>
  <si>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</si>
  <si>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</si>
  <si>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</si>
  <si>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</si>
  <si>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</si>
  <si>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</si>
  <si>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</si>
  <si>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</si>
  <si>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</si>
  <si>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</si>
  <si>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</si>
  <si>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</si>
  <si>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</si>
  <si>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</si>
  <si>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</si>
  <si>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</si>
  <si>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</si>
  <si>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</si>
  <si>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</si>
  <si>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</si>
  <si>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</si>
  <si>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</si>
  <si>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</si>
  <si>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</si>
  <si>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</si>
  <si>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</si>
  <si>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</si>
  <si>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</si>
  <si>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</si>
  <si>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</si>
  <si>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</si>
  <si>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</si>
  <si>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</si>
  <si>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</si>
  <si>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</si>
  <si>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</si>
  <si>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</si>
  <si>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</si>
  <si>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</si>
  <si>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</si>
  <si>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</si>
  <si>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</si>
  <si>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</si>
  <si>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</si>
  <si>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</si>
  <si>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</si>
  <si>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</si>
  <si>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</si>
  <si>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</si>
  <si>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</si>
  <si>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</si>
  <si>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</si>
  <si>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</si>
  <si>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</si>
  <si>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</si>
  <si>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</si>
  <si>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</si>
  <si>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</si>
  <si>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</si>
  <si>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</si>
  <si>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</si>
  <si>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</si>
  <si>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</si>
  <si>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</si>
  <si>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</si>
  <si>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</si>
  <si>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</si>
  <si>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</si>
  <si>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</si>
  <si>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</si>
  <si>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</si>
  <si>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</si>
  <si>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</si>
  <si>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</si>
  <si>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</si>
  <si>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</si>
  <si>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</si>
  <si>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</si>
  <si>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</si>
  <si>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</si>
  <si>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</si>
  <si>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</si>
  <si>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</si>
  <si>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</si>
  <si>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</si>
  <si>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</si>
  <si>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</si>
  <si>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</si>
  <si>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</si>
  <si>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</si>
  <si>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</si>
  <si>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</si>
  <si>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</si>
  <si>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</si>
  <si>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</si>
  <si>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</si>
  <si>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</si>
  <si>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</si>
  <si>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</si>
  <si>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</si>
  <si>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</si>
  <si>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</si>
  <si>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</si>
  <si>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</si>
  <si>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</si>
  <si>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</si>
  <si>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</si>
  <si>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</si>
  <si>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</si>
  <si>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</si>
  <si>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</si>
  <si>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</si>
  <si>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</si>
  <si>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</si>
  <si>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</si>
  <si>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</si>
  <si>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</si>
  <si>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</si>
  <si>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</si>
  <si>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</si>
  <si>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</si>
  <si>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</si>
  <si>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</si>
  <si>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</si>
  <si>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</si>
  <si>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</si>
  <si>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</si>
  <si>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</si>
  <si>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</si>
  <si>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</si>
  <si>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</si>
  <si>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</si>
  <si>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</si>
  <si>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</si>
  <si>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</si>
  <si>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</si>
  <si>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</si>
  <si>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</si>
  <si>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</si>
  <si>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</si>
  <si>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</si>
  <si>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</si>
  <si>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</si>
  <si>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</si>
  <si>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</si>
  <si>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</si>
  <si>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</si>
  <si>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</si>
  <si>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</si>
  <si>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</si>
  <si>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</si>
  <si>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</si>
  <si>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</si>
  <si>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</si>
  <si>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</si>
  <si>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</si>
  <si>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</si>
  <si>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</si>
  <si>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</si>
  <si>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</si>
  <si>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</si>
  <si>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</si>
  <si>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</si>
  <si>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</si>
  <si>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</si>
  <si>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</si>
  <si>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</si>
  <si>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</si>
  <si>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</si>
  <si>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</si>
  <si>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</si>
  <si>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</si>
  <si>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</si>
  <si>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</si>
  <si>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</si>
  <si>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</si>
  <si>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</si>
  <si>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</si>
  <si>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</si>
  <si>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</si>
  <si>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</si>
  <si>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</si>
  <si>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</si>
  <si>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</si>
  <si>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</si>
  <si>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</si>
  <si>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</si>
  <si>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</si>
  <si>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</si>
  <si>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</si>
  <si>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</si>
  <si>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</si>
  <si>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</si>
  <si>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</si>
  <si>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</si>
  <si>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</si>
  <si>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</si>
  <si>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</si>
  <si>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</si>
  <si>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</si>
  <si>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</si>
  <si>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</si>
  <si>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</si>
  <si>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</si>
  <si>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</si>
  <si>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</si>
  <si>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</si>
  <si>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</si>
  <si>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</si>
  <si>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</si>
  <si>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</si>
  <si>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</si>
  <si>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</si>
  <si>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</si>
  <si>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</si>
  <si>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</si>
  <si>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</si>
  <si>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</si>
  <si>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</si>
  <si>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</si>
  <si>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</si>
  <si>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</si>
  <si>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</si>
  <si>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</si>
  <si>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</si>
  <si>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</si>
  <si>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</si>
  <si>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</si>
  <si>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</si>
  <si>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</si>
  <si>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</si>
  <si>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</si>
  <si>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</si>
  <si>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</si>
  <si>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</si>
  <si>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</si>
  <si>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</si>
  <si>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</si>
  <si>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</si>
  <si>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</si>
  <si>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</si>
  <si>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</si>
  <si>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</si>
  <si>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</si>
  <si>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</si>
  <si>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</si>
  <si>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</si>
  <si>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</si>
  <si>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</si>
  <si>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</si>
  <si>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</si>
  <si>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</si>
  <si>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</si>
  <si>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</si>
  <si>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</si>
  <si>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</si>
  <si>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</si>
  <si>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</si>
  <si>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</si>
  <si>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</si>
  <si>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</si>
  <si>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</si>
  <si>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</si>
  <si>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</si>
  <si>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</si>
  <si>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</si>
  <si>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</si>
  <si>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</si>
  <si>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</si>
  <si>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</si>
  <si>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</si>
  <si>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</si>
  <si>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</si>
  <si>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</si>
  <si>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</si>
  <si>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</si>
  <si>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</si>
  <si>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</si>
  <si>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</si>
  <si>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</si>
  <si>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</si>
  <si>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</si>
  <si>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</si>
  <si>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</si>
  <si>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</si>
  <si>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</si>
  <si>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</si>
  <si>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</si>
  <si>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</si>
  <si>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</si>
  <si>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</si>
  <si>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</si>
  <si>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</si>
  <si>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</si>
  <si>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</si>
  <si>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</si>
  <si>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</si>
  <si>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</si>
  <si>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</si>
  <si>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</si>
  <si>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</si>
  <si>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</si>
  <si>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</si>
  <si>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</si>
  <si>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</si>
  <si>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</si>
  <si>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</si>
  <si>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</si>
  <si>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</si>
  <si>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</si>
  <si>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</si>
  <si>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</si>
  <si>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</si>
  <si>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</si>
  <si>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</si>
  <si>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</si>
  <si>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</si>
  <si>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</si>
  <si>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</si>
  <si>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</si>
  <si>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</si>
  <si>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</si>
  <si>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</si>
  <si>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</si>
  <si>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</si>
  <si>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</si>
  <si>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</si>
  <si>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</si>
  <si>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</si>
  <si>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</si>
  <si>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</si>
  <si>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</si>
  <si>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</si>
  <si>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</si>
  <si>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</si>
  <si>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</si>
  <si>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</si>
  <si>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</si>
  <si>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</si>
  <si>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</si>
  <si>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</si>
  <si>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</si>
  <si>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</si>
  <si>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</si>
  <si>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</si>
  <si>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</si>
  <si>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</si>
  <si>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</si>
  <si>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</si>
  <si>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</si>
  <si>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</si>
  <si>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</si>
  <si>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</si>
  <si>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</si>
  <si>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</si>
  <si>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</si>
  <si>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</si>
  <si>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</si>
  <si>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</si>
  <si>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</si>
  <si>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</si>
  <si>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</si>
  <si>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</si>
  <si>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</si>
  <si>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</si>
  <si>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</si>
  <si>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</si>
  <si>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</si>
  <si>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</si>
  <si>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</si>
  <si>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</si>
  <si>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</si>
  <si>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</si>
  <si>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</si>
  <si>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</si>
  <si>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</si>
  <si>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</si>
  <si>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</si>
  <si>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</si>
  <si>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</si>
  <si>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</si>
  <si>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</si>
  <si>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</si>
  <si>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</si>
  <si>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</si>
  <si>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</si>
  <si>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</si>
  <si>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</si>
  <si>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</si>
  <si>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</si>
  <si>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</si>
  <si>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</si>
  <si>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</si>
  <si>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</si>
  <si>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</si>
  <si>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</si>
  <si>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</si>
  <si>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</si>
  <si>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</si>
  <si>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</si>
  <si>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</si>
  <si>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</si>
  <si>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</si>
  <si>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</si>
  <si>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</si>
  <si>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</si>
  <si>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</si>
  <si>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</si>
  <si>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</si>
  <si>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</si>
  <si>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</si>
  <si>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</si>
  <si>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</si>
  <si>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</si>
  <si>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</si>
  <si>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</si>
  <si>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</si>
  <si>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</si>
  <si>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</si>
  <si>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</si>
  <si>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</si>
  <si>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</si>
  <si>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</si>
  <si>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</si>
  <si>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</si>
  <si>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</si>
  <si>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</si>
  <si>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</si>
  <si>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</si>
  <si>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</si>
  <si>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</si>
  <si>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</si>
  <si>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</si>
  <si>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</si>
  <si>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</si>
  <si>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</si>
  <si>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</si>
  <si>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</si>
  <si>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</si>
  <si>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</si>
  <si>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</si>
  <si>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</si>
  <si>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</si>
  <si>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</si>
  <si>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</si>
  <si>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</si>
  <si>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</si>
  <si>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</si>
  <si>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</si>
  <si>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</si>
  <si>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</si>
  <si>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</si>
  <si>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</si>
  <si>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</si>
  <si>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</si>
  <si>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</si>
  <si>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</si>
  <si>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</si>
  <si>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</si>
  <si>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</si>
  <si>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</si>
  <si>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</si>
  <si>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</si>
  <si>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</si>
  <si>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</si>
  <si>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</si>
  <si>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</si>
  <si>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</si>
  <si>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</si>
  <si>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</si>
  <si>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</si>
  <si>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</si>
  <si>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</si>
  <si>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</si>
  <si>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</si>
  <si>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</si>
  <si>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</si>
  <si>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</si>
  <si>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</si>
  <si>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</si>
  <si>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</si>
  <si>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</si>
  <si>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</si>
  <si>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</si>
  <si>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</si>
  <si>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</si>
  <si>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</si>
  <si>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</si>
  <si>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</si>
  <si>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</si>
  <si>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</si>
  <si>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</si>
  <si>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</si>
  <si>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</si>
  <si>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</si>
  <si>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</si>
  <si>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</si>
  <si>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</si>
  <si>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</si>
  <si>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</si>
  <si>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</si>
  <si>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</si>
  <si>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</si>
  <si>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</si>
  <si>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</si>
  <si>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</si>
  <si>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</si>
  <si>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</si>
  <si>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</si>
  <si>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</si>
  <si>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</si>
  <si>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</si>
  <si>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</si>
  <si>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</si>
  <si>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</si>
  <si>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</si>
  <si>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</si>
  <si>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</si>
  <si>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</si>
  <si>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</si>
  <si>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</si>
  <si>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</si>
  <si>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</si>
  <si>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</si>
  <si>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</si>
  <si>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</si>
  <si>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</si>
  <si>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</si>
  <si>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</si>
  <si>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</si>
  <si>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</si>
  <si>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</si>
  <si>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</si>
  <si>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</si>
  <si>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</si>
  <si>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</si>
  <si>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</si>
  <si>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</si>
  <si>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</si>
  <si>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</si>
  <si>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</si>
  <si>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</si>
  <si>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</si>
  <si>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</si>
  <si>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</si>
  <si>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</si>
  <si>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</si>
  <si>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</si>
  <si>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</si>
  <si>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</si>
  <si>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</si>
  <si>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</si>
  <si>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</si>
  <si>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</si>
  <si>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</si>
  <si>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</si>
  <si>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</si>
  <si>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</si>
  <si>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</si>
  <si>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</si>
  <si>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</si>
  <si>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</si>
  <si>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</si>
  <si>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</si>
  <si>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</si>
  <si>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</si>
  <si>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</si>
  <si>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</si>
  <si>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</si>
  <si>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</si>
  <si>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</si>
  <si>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</si>
  <si>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</si>
  <si>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</si>
  <si>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</si>
  <si>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</si>
  <si>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</si>
  <si>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</si>
  <si>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</si>
  <si>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</si>
  <si>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</si>
  <si>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</si>
  <si>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</si>
  <si>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</si>
  <si>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</si>
  <si>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</si>
  <si>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</si>
  <si>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</si>
  <si>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</si>
  <si>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</si>
  <si>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</si>
  <si>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</si>
  <si>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</si>
  <si>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</si>
  <si>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</si>
  <si>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</si>
  <si>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</si>
  <si>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</si>
  <si>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</si>
  <si>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</si>
  <si>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</si>
  <si>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</si>
  <si>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</si>
  <si>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</si>
  <si>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</si>
  <si>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</si>
  <si>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</si>
  <si>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</si>
  <si>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</si>
  <si>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</si>
  <si>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</si>
  <si>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</si>
  <si>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</si>
  <si>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</si>
  <si>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</si>
  <si>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</si>
  <si>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</si>
  <si>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</si>
  <si>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</si>
  <si>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</si>
  <si>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</si>
  <si>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</si>
  <si>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</si>
  <si>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</si>
  <si>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</si>
  <si>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</si>
  <si>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</si>
  <si>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</si>
  <si>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</si>
  <si>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</si>
  <si>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</si>
  <si>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</si>
  <si>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</si>
  <si>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</si>
  <si>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</si>
  <si>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</si>
  <si>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</si>
  <si>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</si>
  <si>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</si>
  <si>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</si>
  <si>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</si>
  <si>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</si>
  <si>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</si>
  <si>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</si>
  <si>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</si>
  <si>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</si>
  <si>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</si>
  <si>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</si>
  <si>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</si>
  <si>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</si>
  <si>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</si>
  <si>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</si>
  <si>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</si>
  <si>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</si>
  <si>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</si>
  <si>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</si>
  <si>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</si>
  <si>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</si>
  <si>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</si>
  <si>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</si>
  <si>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</si>
  <si>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</si>
  <si>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</si>
  <si>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</si>
  <si>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</si>
  <si>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</si>
  <si>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</si>
  <si>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</si>
  <si>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</si>
  <si>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</si>
  <si>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</si>
  <si>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</si>
  <si>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</si>
  <si>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</si>
  <si>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</si>
  <si>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</si>
  <si>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</si>
  <si>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</si>
  <si>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</si>
  <si>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</si>
  <si>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</si>
  <si>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</si>
  <si>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</si>
  <si>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</si>
  <si>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</si>
  <si>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</si>
  <si>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</si>
  <si>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</si>
  <si>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</si>
  <si>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</si>
  <si>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</si>
  <si>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</si>
  <si>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</si>
  <si>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</si>
  <si>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</si>
  <si>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</si>
  <si>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</si>
  <si>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</si>
  <si>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</si>
  <si>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</si>
  <si>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</si>
  <si>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</si>
  <si>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</si>
  <si>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</si>
  <si>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</si>
  <si>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</si>
  <si>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</si>
  <si>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</si>
  <si>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</si>
  <si>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</si>
  <si>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</si>
  <si>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</si>
  <si>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</si>
  <si>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</si>
  <si>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</si>
  <si>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</si>
  <si>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</si>
  <si>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</si>
  <si>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</si>
  <si>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</si>
  <si>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</si>
  <si>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</si>
  <si>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</si>
  <si>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</si>
  <si>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</si>
  <si>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</si>
  <si>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</si>
  <si>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</si>
  <si>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</si>
  <si>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</si>
  <si>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</si>
  <si>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</si>
  <si>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</si>
  <si>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</si>
  <si>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</si>
  <si>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</si>
  <si>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</si>
  <si>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</si>
  <si>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</si>
  <si>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</si>
  <si>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</si>
  <si>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</si>
  <si>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</si>
  <si>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</si>
  <si>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</si>
  <si>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</si>
  <si>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</si>
  <si>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</si>
  <si>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</si>
  <si>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</si>
  <si>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</si>
  <si>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</si>
  <si>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</si>
  <si>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</si>
  <si>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</si>
  <si>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</si>
  <si>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</si>
  <si>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</si>
  <si>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</si>
  <si>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</si>
  <si>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</si>
  <si>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</si>
  <si>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</si>
  <si>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</si>
  <si>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</si>
  <si>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</si>
  <si>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</si>
  <si>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</si>
  <si>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</si>
  <si>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</si>
  <si>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</si>
  <si>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</si>
  <si>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</si>
  <si>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</si>
  <si>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</si>
  <si>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</si>
  <si>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</si>
  <si>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</si>
  <si>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</si>
  <si>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</si>
  <si>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</si>
  <si>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</si>
  <si>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</si>
  <si>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</si>
  <si>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</si>
  <si>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</si>
  <si>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</si>
  <si>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</si>
  <si>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</si>
  <si>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</si>
  <si>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</si>
  <si>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</si>
  <si>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</si>
  <si>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</si>
  <si>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</si>
  <si>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</si>
  <si>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</si>
  <si>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</si>
  <si>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</si>
  <si>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</si>
  <si>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</si>
  <si>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</si>
  <si>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</si>
  <si>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</si>
  <si>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</si>
  <si>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</si>
  <si>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</si>
  <si>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</si>
  <si>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</si>
  <si>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</si>
  <si>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</si>
  <si>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</si>
  <si>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</si>
  <si>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</si>
  <si>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</si>
  <si>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</si>
  <si>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</si>
  <si>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</si>
  <si>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</si>
  <si>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</si>
  <si>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</si>
  <si>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</si>
  <si>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</si>
  <si>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</si>
  <si>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</si>
  <si>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</si>
  <si>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</si>
  <si>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</si>
  <si>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</si>
  <si>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</si>
  <si>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</si>
  <si>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</si>
  <si>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</si>
  <si>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</si>
  <si>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</si>
  <si>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</si>
  <si>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</si>
  <si>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</si>
  <si>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</si>
  <si>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</si>
  <si>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</si>
  <si>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</si>
  <si>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</si>
  <si>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</si>
  <si>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</si>
  <si>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</si>
  <si>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</si>
  <si>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</si>
  <si>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</si>
  <si>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</si>
  <si>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</si>
  <si>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</si>
  <si>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</si>
  <si>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</si>
  <si>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</si>
  <si>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</si>
  <si>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</si>
  <si>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</si>
  <si>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</si>
  <si>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</si>
  <si>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</si>
  <si>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</si>
  <si>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</si>
  <si>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</si>
  <si>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</si>
  <si>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</si>
  <si>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</si>
  <si>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</si>
  <si>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</si>
  <si>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</si>
  <si>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</si>
  <si>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</si>
  <si>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</si>
  <si>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</si>
  <si>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</si>
  <si>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</si>
  <si>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</si>
  <si>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</si>
  <si>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</si>
  <si>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</si>
  <si>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</si>
  <si>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</si>
  <si>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</si>
  <si>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</si>
  <si>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</si>
  <si>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</si>
  <si>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</si>
  <si>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</si>
  <si>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</si>
  <si>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</si>
  <si>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</si>
  <si>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</si>
  <si>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</si>
  <si>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</si>
  <si>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</si>
  <si>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</si>
  <si>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</si>
  <si>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</si>
  <si>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</si>
  <si>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</si>
  <si>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</si>
  <si>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</si>
  <si>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</si>
  <si>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</si>
  <si>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</si>
  <si>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</si>
  <si>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</si>
  <si>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</si>
  <si>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</si>
  <si>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</si>
  <si>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</si>
  <si>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</si>
  <si>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</si>
  <si>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</si>
  <si>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</si>
  <si>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</si>
  <si>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</si>
  <si>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</si>
  <si>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</si>
  <si>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</si>
  <si>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</si>
  <si>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</si>
  <si>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</si>
  <si>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</si>
  <si>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</si>
  <si>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</si>
  <si>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</si>
  <si>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</si>
  <si>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</si>
  <si>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</si>
  <si>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</si>
  <si>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</si>
  <si>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</si>
  <si>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</si>
  <si>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</si>
  <si>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</si>
  <si>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</si>
  <si>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</si>
  <si>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</si>
  <si>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</si>
  <si>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</si>
  <si>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</si>
  <si>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</si>
  <si>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</si>
  <si>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</si>
  <si>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</si>
  <si>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</si>
  <si>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</si>
  <si>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</si>
  <si>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</si>
  <si>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</si>
  <si>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</si>
  <si>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</si>
  <si>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</si>
  <si>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</si>
  <si>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</si>
  <si>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</si>
  <si>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</si>
  <si>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</si>
  <si>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</si>
  <si>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</si>
  <si>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</si>
  <si>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</si>
  <si>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</si>
  <si>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</si>
  <si>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</si>
  <si>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</si>
  <si>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</si>
  <si>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</si>
  <si>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</si>
  <si>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</si>
  <si>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</si>
  <si>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</si>
  <si>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</si>
  <si>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</si>
  <si>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</si>
  <si>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</si>
  <si>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</si>
  <si>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</si>
  <si>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</si>
  <si>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</si>
  <si>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</si>
  <si>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</si>
  <si>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</si>
  <si>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</si>
  <si>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</si>
  <si>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</si>
  <si>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</si>
  <si>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</si>
  <si>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</si>
  <si>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</si>
  <si>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</si>
  <si>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</si>
  <si>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</si>
  <si>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</si>
  <si>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</si>
  <si>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</si>
  <si>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</si>
  <si>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</si>
  <si>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</si>
  <si>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</si>
  <si>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</si>
  <si>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</si>
  <si>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</si>
  <si>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</si>
  <si>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</si>
  <si>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</si>
  <si>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</si>
  <si>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</si>
  <si>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</si>
  <si>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</si>
  <si>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</si>
  <si>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</si>
  <si>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</si>
  <si>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</si>
  <si>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</si>
  <si>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</si>
  <si>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</si>
  <si>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</si>
  <si>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</si>
  <si>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</si>
  <si>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</si>
  <si>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</si>
  <si>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</si>
  <si>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</si>
  <si>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</si>
  <si>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</si>
  <si>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</si>
  <si>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</si>
  <si>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</si>
  <si>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</si>
  <si>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</si>
  <si>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</si>
  <si>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</si>
  <si>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</si>
  <si>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</si>
  <si>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</si>
  <si>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</si>
  <si>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</si>
  <si>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</si>
  <si>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</si>
  <si>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</si>
  <si>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</si>
  <si>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</si>
  <si>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</si>
  <si>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</si>
  <si>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</si>
  <si>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</si>
  <si>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</si>
  <si>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</si>
  <si>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</si>
  <si>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</si>
  <si>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</si>
  <si>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</si>
  <si>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</si>
  <si>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</si>
  <si>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</si>
  <si>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</si>
  <si>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</si>
  <si>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</si>
  <si>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</si>
  <si>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</si>
  <si>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</si>
  <si>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</si>
  <si>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</si>
  <si>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</si>
  <si>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</si>
  <si>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</si>
  <si>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</si>
  <si>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</si>
  <si>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</si>
  <si>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</si>
  <si>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</si>
  <si>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</si>
  <si>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</si>
  <si>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</si>
  <si>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</si>
  <si>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</si>
  <si>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</si>
  <si>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</si>
  <si>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</si>
  <si>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</si>
  <si>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</si>
  <si>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</si>
  <si>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</si>
  <si>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</si>
  <si>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</si>
  <si>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</si>
  <si>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</si>
  <si>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</si>
  <si>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</si>
  <si>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</si>
  <si>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</si>
  <si>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</si>
  <si>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</si>
  <si>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</si>
  <si>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</si>
  <si>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</si>
  <si>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</si>
  <si>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</si>
  <si>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</si>
  <si>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</si>
  <si>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</si>
  <si>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</si>
  <si>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</si>
  <si>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</si>
  <si>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</si>
  <si>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</si>
  <si>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</si>
  <si>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</si>
  <si>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</si>
  <si>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</si>
  <si>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</si>
  <si>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</si>
  <si>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</si>
  <si>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</si>
  <si>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</si>
  <si>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</si>
  <si>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</si>
  <si>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</si>
  <si>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</si>
  <si>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</si>
  <si>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</si>
  <si>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</si>
  <si>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</si>
  <si>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</si>
  <si>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</si>
  <si>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</si>
  <si>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</si>
  <si>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</si>
  <si>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</si>
  <si>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</si>
  <si>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</si>
  <si>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</si>
  <si>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</si>
  <si>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</si>
  <si>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</si>
  <si>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</si>
  <si>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</si>
  <si>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</si>
  <si>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</si>
  <si>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</si>
  <si>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</si>
  <si>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</si>
  <si>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</si>
  <si>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</si>
  <si>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</si>
  <si>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</si>
  <si>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</si>
  <si>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</si>
  <si>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</si>
  <si>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</si>
  <si>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</si>
  <si>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</si>
  <si>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</si>
  <si>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</si>
  <si>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</si>
  <si>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</si>
  <si>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</si>
  <si>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</si>
  <si>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</si>
  <si>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</si>
  <si>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</si>
  <si>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</si>
  <si>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</si>
  <si>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</si>
  <si>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</si>
  <si>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</si>
  <si>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</si>
  <si>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</si>
  <si>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</si>
  <si>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</si>
  <si>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</si>
  <si>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</si>
  <si>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</si>
  <si>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</si>
  <si>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</si>
  <si>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</si>
  <si>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</si>
  <si>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</si>
  <si>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</si>
  <si>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</si>
  <si>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</si>
  <si>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</si>
  <si>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</si>
  <si>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</si>
  <si>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</si>
  <si>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</si>
  <si>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</si>
  <si>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</si>
  <si>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</si>
  <si>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</si>
  <si>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</si>
  <si>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</si>
  <si>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</si>
  <si>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</si>
  <si>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</si>
  <si>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</si>
  <si>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</si>
  <si>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</si>
  <si>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</si>
  <si>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</si>
  <si>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</si>
  <si>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</si>
  <si>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</si>
  <si>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</si>
  <si>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</si>
  <si>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</si>
  <si>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</si>
  <si>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</si>
  <si>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</si>
  <si>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</si>
  <si>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</si>
  <si>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</si>
  <si>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</si>
  <si>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</si>
  <si>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</si>
  <si>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</si>
  <si>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</si>
  <si>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</si>
  <si>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</si>
  <si>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</si>
  <si>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</si>
  <si>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</si>
  <si>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</si>
  <si>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</si>
  <si>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</si>
  <si>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</si>
  <si>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</si>
  <si>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</si>
  <si>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</si>
  <si>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</si>
  <si>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</si>
  <si>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</si>
  <si>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</si>
  <si>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</si>
  <si>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</si>
  <si>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</si>
  <si>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</si>
  <si>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</si>
  <si>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</si>
  <si>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</si>
  <si>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</si>
  <si>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</si>
  <si>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</si>
  <si>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</si>
  <si>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</si>
  <si>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</si>
  <si>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</si>
  <si>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</si>
  <si>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</si>
  <si>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</si>
  <si>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</si>
  <si>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</si>
  <si>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</si>
  <si>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</si>
  <si>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</si>
  <si>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</si>
  <si>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</si>
  <si>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</si>
  <si>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</si>
  <si>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</si>
  <si>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</si>
  <si>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</si>
  <si>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</si>
  <si>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</si>
  <si>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</si>
  <si>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</si>
  <si>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</si>
  <si>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</si>
  <si>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</si>
  <si>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</si>
  <si>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</si>
  <si>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</si>
  <si>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</si>
  <si>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</si>
  <si>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</si>
  <si>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</si>
  <si>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</si>
  <si>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</si>
  <si>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</si>
  <si>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</si>
  <si>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</si>
  <si>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</si>
  <si>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</si>
  <si>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</si>
  <si>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</si>
  <si>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</si>
  <si>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</si>
  <si>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</si>
  <si>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</si>
  <si>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</si>
  <si>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</si>
  <si>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</si>
  <si>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</si>
  <si>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</si>
  <si>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</si>
  <si>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</si>
  <si>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</si>
  <si>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</si>
  <si>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</si>
  <si>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</si>
  <si>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</si>
  <si>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</si>
  <si>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</si>
  <si>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</si>
  <si>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</si>
  <si>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</si>
  <si>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</si>
  <si>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</si>
  <si>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</si>
  <si>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</si>
  <si>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</si>
  <si>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</si>
  <si>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</si>
  <si>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</si>
  <si>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</si>
  <si>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</si>
  <si>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</si>
  <si>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</si>
  <si>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</si>
  <si>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</si>
  <si>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</si>
  <si>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</si>
  <si>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</si>
  <si>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</si>
  <si>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</si>
  <si>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</si>
  <si>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</si>
  <si>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</si>
  <si>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</si>
  <si>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</si>
  <si>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</si>
  <si>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</si>
  <si>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</si>
  <si>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</si>
  <si>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</si>
  <si>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</si>
  <si>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</si>
  <si>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</si>
  <si>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</si>
  <si>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</si>
  <si>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</si>
  <si>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</si>
  <si>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</si>
  <si>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</si>
  <si>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</si>
  <si>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</si>
  <si>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</si>
  <si>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</si>
  <si>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</si>
  <si>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</si>
  <si>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</si>
  <si>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</si>
  <si>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</si>
  <si>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</si>
  <si>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</si>
  <si>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</si>
  <si>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</si>
  <si>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</si>
  <si>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</si>
  <si>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</si>
  <si>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</si>
  <si>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</si>
  <si>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</si>
  <si>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</si>
  <si>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</si>
  <si>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</si>
  <si>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</si>
  <si>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</si>
  <si>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</si>
  <si>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</si>
  <si>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</si>
  <si>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</si>
  <si>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</si>
  <si>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</si>
  <si>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</si>
  <si>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</si>
  <si>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</si>
  <si>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</si>
  <si>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</si>
  <si>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</si>
  <si>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</si>
  <si>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</si>
  <si>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</si>
  <si>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</si>
  <si>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</si>
  <si>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</si>
  <si>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</si>
  <si>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</si>
  <si>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</si>
  <si>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</si>
  <si>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</si>
  <si>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</si>
  <si>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</si>
  <si>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</si>
  <si>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</si>
  <si>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</si>
  <si>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</si>
  <si>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</si>
  <si>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</si>
  <si>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</si>
  <si>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</si>
  <si>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</si>
  <si>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</si>
  <si>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</si>
  <si>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</si>
  <si>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</si>
  <si>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</si>
  <si>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</si>
  <si>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</si>
  <si>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</si>
  <si>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</si>
  <si>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</si>
  <si>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</si>
  <si>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</si>
  <si>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</si>
  <si>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</si>
  <si>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</si>
  <si>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</si>
  <si>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</si>
  <si>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</si>
  <si>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</si>
  <si>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</si>
  <si>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</si>
  <si>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</si>
  <si>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</si>
  <si>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</si>
  <si>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</si>
  <si>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</si>
  <si>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</si>
  <si>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</si>
  <si>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</si>
  <si>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</si>
  <si>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</si>
  <si>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</si>
  <si>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</si>
  <si>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</si>
  <si>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</si>
  <si>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</si>
  <si>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</si>
  <si>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</si>
  <si>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</si>
  <si>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</si>
  <si>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</si>
  <si>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</si>
  <si>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</si>
  <si>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</si>
  <si>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</si>
  <si>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</si>
  <si>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</si>
  <si>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</si>
  <si>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</si>
  <si>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</si>
  <si>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</si>
  <si>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</si>
  <si>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</si>
  <si>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</si>
  <si>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</si>
  <si>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</si>
  <si>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</si>
  <si>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</si>
  <si>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</si>
  <si>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</si>
  <si>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</si>
  <si>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</si>
  <si>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</si>
  <si>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</si>
  <si>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</si>
  <si>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</si>
  <si>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</si>
  <si>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</si>
  <si>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</si>
  <si>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</si>
  <si>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</si>
  <si>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</si>
  <si>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</si>
  <si>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</si>
  <si>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</si>
  <si>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</si>
  <si>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</si>
  <si>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</si>
  <si>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</si>
  <si>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</si>
  <si>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</si>
  <si>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</si>
  <si>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</si>
  <si>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</si>
  <si>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</si>
  <si>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</si>
  <si>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</si>
  <si>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</si>
  <si>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</si>
  <si>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</si>
  <si>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</si>
  <si>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</si>
  <si>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</si>
  <si>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</si>
  <si>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</si>
  <si>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</si>
  <si>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</si>
  <si>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</si>
  <si>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</si>
  <si>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</si>
  <si>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</si>
  <si>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</si>
  <si>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</si>
  <si>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</si>
  <si>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</si>
  <si>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</si>
  <si>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</si>
  <si>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</si>
  <si>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</si>
  <si>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</si>
  <si>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</si>
  <si>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</si>
  <si>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</si>
  <si>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</si>
  <si>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</si>
  <si>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</si>
  <si>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</si>
  <si>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</si>
  <si>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</si>
  <si>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</si>
  <si>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</si>
  <si>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</si>
  <si>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</si>
  <si>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</si>
  <si>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</si>
  <si>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</si>
  <si>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</si>
  <si>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</si>
  <si>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</si>
  <si>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</si>
  <si>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</si>
  <si>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</si>
  <si>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</si>
  <si>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</si>
  <si>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</si>
  <si>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</si>
  <si>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</si>
  <si>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</si>
  <si>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</si>
  <si>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</si>
  <si>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</si>
  <si>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</si>
  <si>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</si>
  <si>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</si>
  <si>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</si>
  <si>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</si>
  <si>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</si>
  <si>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</si>
  <si>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</si>
  <si>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</si>
  <si>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</si>
  <si>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</si>
  <si>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</si>
  <si>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</si>
  <si>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</si>
  <si>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</si>
  <si>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</si>
  <si>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</si>
  <si>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</si>
  <si>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</si>
  <si>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</si>
  <si>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</si>
  <si>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</si>
  <si>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</si>
  <si>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</si>
  <si>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</si>
  <si>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</si>
  <si>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</si>
  <si>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</si>
  <si>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</si>
  <si>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</si>
  <si>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</si>
  <si>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</si>
  <si>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</si>
  <si>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</si>
  <si>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</si>
  <si>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</si>
  <si>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</si>
  <si>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</si>
  <si>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</si>
  <si>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</si>
  <si>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</si>
  <si>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</si>
  <si>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</si>
  <si>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</si>
  <si>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</si>
  <si>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</si>
  <si>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</si>
  <si>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</si>
  <si>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</si>
  <si>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</si>
  <si>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</si>
  <si>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</si>
  <si>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</si>
  <si>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</si>
  <si>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</si>
  <si>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</si>
  <si>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</si>
  <si>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</si>
  <si>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</si>
  <si>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</si>
  <si>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</si>
  <si>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</si>
  <si>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</si>
  <si>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</si>
  <si>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</si>
  <si>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</si>
  <si>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</si>
  <si>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</si>
  <si>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</si>
  <si>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</si>
  <si>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</si>
  <si>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</si>
  <si>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</si>
  <si>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</si>
  <si>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</si>
  <si>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</si>
  <si>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</si>
  <si>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</si>
  <si>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</si>
  <si>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</si>
  <si>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</si>
  <si>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</si>
  <si>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</si>
  <si>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</si>
  <si>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</si>
  <si>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</si>
  <si>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</si>
  <si>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</si>
  <si>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</si>
  <si>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</si>
  <si>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</si>
  <si>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</si>
  <si>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</si>
  <si>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</si>
  <si>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</si>
  <si>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</si>
  <si>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</si>
  <si>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</si>
  <si>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</si>
  <si>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</si>
  <si>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</si>
  <si>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</si>
  <si>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</si>
  <si>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</si>
  <si>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</si>
  <si>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</si>
  <si>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</si>
  <si>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</si>
  <si>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</si>
  <si>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</si>
  <si>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</si>
  <si>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</si>
  <si>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</si>
  <si>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</si>
  <si>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</si>
  <si>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</si>
  <si>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</si>
  <si>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</si>
  <si>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</si>
  <si>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</si>
  <si>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</si>
  <si>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</si>
  <si>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</si>
  <si>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</si>
  <si>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</si>
  <si>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</si>
  <si>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</si>
  <si>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</si>
  <si>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</si>
  <si>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</si>
  <si>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</si>
  <si>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</si>
  <si>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</si>
  <si>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</si>
  <si>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</si>
  <si>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</si>
  <si>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</si>
  <si>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</si>
  <si>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</si>
  <si>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</si>
  <si>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</si>
  <si>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</si>
  <si>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</si>
  <si>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</si>
  <si>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</si>
  <si>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</si>
  <si>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</si>
  <si>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</si>
  <si>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</si>
  <si>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</si>
  <si>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</si>
  <si>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</si>
  <si>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</si>
  <si>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</si>
  <si>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</si>
  <si>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</si>
  <si>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</si>
  <si>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</si>
  <si>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</si>
  <si>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</si>
  <si>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</si>
  <si>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</si>
  <si>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</si>
  <si>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</si>
  <si>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</si>
  <si>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</si>
  <si>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</si>
  <si>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</si>
  <si>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</si>
  <si>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</si>
  <si>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</si>
  <si>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</si>
  <si>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</si>
  <si>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</si>
  <si>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</si>
  <si>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</si>
  <si>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</si>
  <si>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</si>
  <si>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</si>
  <si>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</si>
  <si>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</si>
  <si>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</si>
  <si>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</si>
  <si>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</si>
  <si>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</si>
  <si>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</si>
  <si>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</si>
  <si>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</si>
  <si>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</si>
  <si>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</si>
  <si>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</si>
  <si>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</si>
  <si>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</si>
  <si>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</si>
  <si>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</si>
  <si>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</si>
  <si>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</si>
  <si>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</si>
  <si>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</si>
  <si>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</si>
  <si>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</si>
  <si>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</si>
  <si>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</si>
  <si>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</si>
  <si>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</si>
  <si>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</si>
  <si>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</si>
  <si>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</si>
  <si>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</si>
  <si>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</si>
  <si>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</si>
  <si>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</si>
  <si>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</si>
  <si>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</si>
  <si>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</si>
  <si>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</si>
  <si>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</si>
  <si>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</si>
  <si>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</si>
  <si>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</si>
  <si>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</si>
  <si>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</si>
  <si>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</si>
  <si>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</si>
  <si>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</si>
  <si>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</si>
  <si>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</si>
  <si>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</si>
  <si>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</si>
  <si>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</si>
  <si>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</si>
  <si>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</si>
  <si>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</si>
  <si>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</si>
  <si>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</si>
  <si>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</si>
  <si>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</si>
  <si>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</si>
  <si>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</si>
  <si>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</si>
  <si>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</si>
  <si>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</si>
  <si>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</si>
  <si>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</si>
  <si>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</si>
  <si>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</si>
  <si>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</si>
  <si>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</si>
  <si>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</si>
  <si>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</si>
  <si>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</si>
  <si>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</si>
  <si>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</si>
  <si>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</si>
  <si>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</si>
  <si>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</si>
  <si>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</si>
  <si>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</si>
  <si>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</si>
  <si>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</si>
  <si>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</si>
  <si>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</si>
  <si>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</si>
  <si>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</si>
  <si>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</si>
  <si>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</si>
  <si>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</si>
  <si>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</si>
  <si>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</si>
  <si>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</si>
  <si>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</si>
  <si>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</si>
  <si>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</si>
  <si>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</si>
  <si>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</si>
  <si>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</si>
  <si>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</si>
  <si>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</si>
  <si>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</si>
  <si>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</si>
  <si>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</si>
  <si>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</si>
  <si>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</si>
  <si>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</si>
  <si>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</si>
  <si>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</si>
  <si>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</si>
  <si>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</si>
  <si>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</si>
  <si>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</si>
  <si>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</si>
  <si>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</si>
  <si>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</si>
  <si>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</si>
  <si>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</si>
  <si>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</si>
  <si>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</si>
  <si>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</si>
  <si>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</si>
  <si>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</si>
  <si>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</si>
  <si>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</si>
  <si>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</si>
  <si>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</si>
  <si>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</si>
  <si>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</si>
  <si>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</si>
  <si>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</si>
  <si>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</si>
  <si>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</si>
  <si>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</si>
  <si>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</si>
  <si>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</si>
  <si>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</si>
  <si>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</si>
  <si>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</si>
  <si>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</si>
  <si>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</si>
  <si>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</si>
  <si>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</si>
  <si>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</si>
  <si>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</si>
  <si>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</si>
  <si>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</si>
  <si>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</si>
  <si>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</si>
  <si>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</si>
  <si>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</si>
  <si>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</si>
  <si>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</si>
  <si>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</si>
  <si>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</si>
  <si>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</si>
  <si>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</si>
  <si>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</si>
  <si>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</si>
  <si>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</si>
  <si>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</si>
  <si>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</si>
  <si>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</si>
  <si>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</si>
  <si>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</si>
  <si>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</si>
  <si>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</si>
  <si>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</si>
  <si>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</si>
  <si>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</si>
  <si>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</si>
  <si>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</si>
  <si>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</si>
  <si>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</si>
  <si>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</si>
  <si>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</si>
  <si>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</si>
  <si>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</si>
  <si>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</si>
  <si>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</si>
  <si>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</si>
  <si>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</si>
  <si>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</si>
  <si>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</si>
  <si>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</si>
  <si>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</si>
  <si>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</si>
  <si>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</si>
  <si>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</si>
  <si>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</si>
  <si>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</si>
  <si>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</si>
  <si>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</si>
  <si>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</si>
  <si>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</si>
  <si>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</si>
  <si>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</si>
  <si>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</si>
  <si>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</si>
  <si>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</si>
  <si>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</si>
  <si>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</si>
  <si>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</si>
  <si>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</si>
  <si>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</si>
  <si>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</si>
  <si>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</si>
  <si>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</si>
  <si>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</si>
  <si>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</si>
  <si>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</si>
  <si>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</si>
  <si>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</si>
  <si>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</si>
  <si>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</si>
  <si>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</si>
  <si>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</si>
  <si>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</si>
  <si>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</si>
  <si>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</si>
  <si>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</si>
  <si>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</si>
  <si>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</si>
  <si>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</si>
  <si>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</si>
  <si>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</si>
  <si>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</si>
  <si>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</si>
  <si>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</si>
  <si>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</si>
  <si>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</si>
  <si>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</si>
  <si>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</si>
  <si>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</si>
  <si>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</si>
  <si>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</si>
  <si>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</si>
  <si>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</si>
  <si>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</si>
  <si>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</si>
  <si>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</si>
  <si>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</si>
  <si>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</si>
  <si>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</si>
  <si>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</si>
  <si>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</si>
  <si>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</si>
  <si>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</si>
  <si>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</si>
  <si>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</si>
  <si>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</si>
  <si>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</si>
  <si>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</si>
  <si>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</si>
  <si>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</si>
  <si>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</si>
  <si>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</si>
  <si>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</si>
  <si>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</si>
  <si>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</si>
  <si>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</si>
  <si>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</si>
  <si>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</si>
  <si>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</si>
  <si>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</si>
  <si>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</si>
  <si>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</si>
  <si>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</si>
  <si>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</si>
  <si>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</si>
  <si>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</si>
  <si>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</si>
  <si>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</si>
  <si>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</si>
  <si>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</si>
  <si>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</si>
  <si>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</si>
  <si>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</si>
  <si>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</si>
  <si>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</si>
  <si>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</si>
  <si>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</si>
  <si>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</si>
  <si>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</si>
  <si>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</si>
  <si>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</si>
  <si>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</si>
  <si>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</si>
  <si>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</si>
  <si>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</si>
  <si>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</si>
  <si>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</si>
  <si>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</si>
  <si>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</si>
  <si>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</si>
  <si>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</si>
  <si>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</si>
  <si>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</si>
  <si>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</si>
  <si>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</si>
  <si>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</si>
  <si>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</si>
  <si>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</si>
  <si>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</si>
  <si>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</si>
  <si>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</si>
  <si>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</si>
  <si>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</si>
  <si>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</si>
  <si>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</si>
  <si>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</si>
  <si>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</si>
  <si>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</si>
  <si>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</si>
  <si>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</si>
  <si>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</si>
  <si>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</si>
  <si>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</si>
  <si>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</si>
  <si>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</si>
  <si>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</si>
  <si>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</si>
  <si>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</si>
  <si>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</si>
  <si>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</si>
  <si>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</si>
  <si>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</si>
  <si>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</si>
  <si>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</si>
  <si>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</si>
  <si>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</si>
  <si>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</si>
  <si>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</si>
  <si>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</si>
  <si>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</si>
  <si>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</si>
  <si>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</si>
  <si>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</si>
  <si>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</si>
  <si>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</si>
  <si>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</si>
  <si>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</si>
  <si>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</si>
  <si>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</si>
  <si>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</si>
  <si>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</si>
  <si>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</si>
  <si>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</si>
  <si>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</si>
  <si>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</si>
  <si>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</si>
  <si>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</si>
  <si>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</si>
  <si>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</si>
  <si>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</si>
  <si>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</si>
  <si>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</si>
  <si>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</si>
  <si>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</si>
  <si>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</si>
  <si>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</si>
  <si>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</si>
  <si>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</si>
  <si>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</si>
  <si>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</si>
  <si>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</si>
  <si>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</si>
  <si>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</si>
  <si>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</si>
  <si>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</si>
  <si>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</si>
  <si>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</si>
  <si>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</si>
  <si>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</si>
  <si>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</si>
  <si>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</si>
  <si>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</si>
  <si>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</si>
  <si>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</si>
  <si>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</si>
  <si>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</si>
  <si>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</si>
  <si>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</si>
  <si>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</si>
  <si>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</si>
  <si>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</si>
  <si>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</si>
  <si>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</si>
  <si>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</si>
  <si>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</si>
  <si>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</si>
  <si>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</si>
  <si>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</si>
  <si>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</si>
  <si>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</si>
  <si>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</si>
  <si>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</si>
  <si>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</si>
  <si>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</si>
  <si>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</si>
  <si>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</si>
  <si>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</si>
  <si>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</si>
  <si>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</si>
  <si>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</si>
  <si>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</si>
  <si>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</si>
  <si>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</si>
  <si>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</si>
  <si>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</si>
  <si>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</si>
  <si>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</si>
  <si>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</si>
  <si>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</si>
  <si>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</si>
  <si>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</si>
  <si>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</si>
  <si>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</si>
  <si>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</si>
  <si>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</si>
  <si>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</si>
  <si>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</si>
  <si>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</si>
  <si>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</si>
  <si>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</si>
  <si>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</si>
  <si>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</si>
  <si>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</si>
  <si>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</si>
  <si>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</si>
  <si>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</si>
  <si>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</si>
  <si>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</si>
  <si>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</si>
  <si>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</si>
  <si>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</si>
  <si>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</si>
  <si>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</si>
  <si>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</si>
  <si>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</si>
  <si>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</si>
  <si>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</si>
  <si>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</si>
  <si>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</si>
  <si>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</si>
  <si>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</si>
  <si>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</si>
  <si>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</si>
  <si>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</si>
  <si>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</si>
  <si>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</si>
  <si>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</si>
  <si>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</si>
  <si>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</si>
  <si>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</si>
  <si>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</si>
  <si>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</si>
  <si>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</si>
  <si>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</si>
  <si>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</si>
  <si>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</si>
  <si>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</si>
  <si>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</si>
  <si>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</si>
  <si>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</si>
  <si>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</si>
  <si>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</si>
  <si>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</si>
  <si>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</si>
  <si>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</si>
  <si>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</si>
  <si>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</si>
  <si>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</si>
  <si>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</si>
  <si>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</si>
  <si>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</si>
  <si>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</si>
  <si>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</si>
  <si>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</si>
  <si>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</si>
  <si>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</si>
  <si>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</si>
  <si>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</si>
  <si>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</si>
  <si>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</si>
  <si>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</si>
  <si>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</si>
  <si>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</si>
  <si>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</si>
  <si>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</si>
  <si>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</si>
  <si>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</si>
  <si>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</si>
  <si>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</si>
  <si>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</si>
  <si>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</si>
  <si>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</si>
  <si>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</si>
  <si>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</si>
  <si>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</si>
  <si>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</si>
  <si>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</si>
  <si>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</si>
  <si>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</si>
  <si>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</si>
  <si>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</si>
  <si>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</si>
  <si>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</si>
  <si>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</si>
  <si>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</si>
  <si>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</si>
  <si>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</si>
  <si>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</si>
  <si>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</si>
  <si>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</si>
  <si>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</si>
  <si>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</si>
  <si>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</si>
  <si>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</si>
  <si>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</si>
  <si>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</si>
  <si>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</si>
  <si>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</si>
  <si>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</si>
  <si>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</si>
  <si>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</si>
  <si>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</si>
  <si>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</si>
  <si>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</si>
  <si>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</si>
  <si>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</si>
  <si>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</si>
  <si>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</si>
  <si>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</si>
  <si>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</si>
  <si>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</si>
  <si>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</si>
  <si>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</si>
  <si>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</si>
  <si>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</si>
  <si>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</si>
  <si>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</si>
  <si>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</si>
  <si>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</si>
  <si>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</si>
  <si>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</si>
  <si>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</si>
  <si>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</si>
  <si>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</si>
  <si>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</si>
  <si>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</si>
  <si>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</si>
  <si>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</si>
  <si>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</si>
  <si>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</si>
  <si>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</si>
  <si>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</si>
  <si>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</si>
  <si>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</si>
  <si>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</si>
  <si>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</si>
  <si>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</si>
  <si>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</si>
  <si>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</si>
  <si>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</si>
  <si>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</si>
  <si>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</si>
  <si>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</si>
  <si>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</si>
  <si>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</si>
  <si>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</si>
  <si>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</si>
  <si>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</si>
  <si>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</si>
  <si>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</si>
  <si>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</si>
  <si>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</si>
  <si>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</si>
  <si>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</si>
  <si>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</si>
  <si>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</si>
  <si>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</si>
  <si>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</si>
  <si>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</si>
  <si>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</si>
  <si>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</si>
  <si>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</si>
  <si>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</si>
  <si>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</si>
  <si>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</si>
  <si>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</si>
  <si>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</si>
  <si>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</si>
  <si>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</si>
  <si>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</si>
  <si>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</si>
  <si>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</si>
  <si>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</si>
  <si>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</si>
  <si>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</si>
  <si>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</si>
  <si>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</si>
  <si>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</si>
  <si>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</si>
  <si>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</si>
  <si>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</si>
  <si>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</si>
  <si>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</si>
  <si>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</si>
  <si>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</si>
  <si>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</si>
  <si>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</si>
  <si>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</si>
  <si>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</si>
  <si>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</si>
  <si>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</si>
  <si>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</si>
  <si>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</si>
  <si>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</si>
  <si>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</si>
  <si>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</si>
  <si>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</si>
  <si>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</si>
  <si>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</si>
  <si>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</si>
  <si>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</si>
  <si>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</si>
  <si>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</si>
  <si>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</si>
  <si>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</si>
  <si>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</si>
  <si>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</si>
  <si>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</si>
  <si>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</si>
  <si>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</si>
  <si>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</si>
  <si>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</si>
  <si>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</si>
  <si>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</si>
  <si>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</si>
  <si>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</si>
  <si>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</si>
  <si>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</si>
  <si>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</si>
  <si>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</si>
  <si>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</si>
  <si>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</si>
  <si>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</si>
  <si>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</si>
  <si>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</si>
  <si>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</si>
  <si>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</si>
  <si>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</si>
  <si>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</si>
  <si>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</si>
  <si>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</si>
  <si>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</si>
  <si>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</si>
  <si>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</si>
  <si>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</si>
  <si>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</si>
  <si>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</si>
  <si>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</si>
  <si>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</si>
  <si>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</si>
  <si>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</si>
  <si>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</si>
  <si>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</si>
  <si>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</si>
  <si>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</si>
  <si>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</si>
  <si>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</si>
  <si>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</si>
  <si>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</si>
  <si>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</si>
  <si>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</si>
  <si>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</si>
  <si>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</si>
  <si>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</si>
  <si>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</si>
  <si>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</si>
  <si>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</si>
  <si>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</si>
  <si>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</si>
  <si>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</si>
  <si>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</si>
  <si>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</si>
  <si>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</si>
  <si>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</si>
  <si>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</si>
  <si>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</si>
  <si>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</si>
  <si>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</si>
  <si>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</si>
  <si>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</si>
  <si>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</si>
  <si>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</si>
  <si>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</si>
  <si>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</si>
  <si>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</si>
  <si>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</si>
  <si>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</si>
  <si>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</si>
  <si>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</si>
  <si>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</si>
  <si>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</si>
  <si>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</si>
  <si>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</si>
  <si>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</si>
  <si>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</si>
  <si>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</si>
  <si>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</si>
  <si>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</si>
  <si>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</si>
  <si>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</si>
  <si>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</si>
  <si>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</si>
  <si>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</si>
  <si>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</si>
  <si>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</si>
  <si>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</si>
  <si>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</si>
  <si>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</si>
  <si>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</si>
  <si>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</si>
  <si>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</si>
  <si>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</si>
  <si>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</si>
  <si>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</si>
  <si>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</si>
  <si>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</si>
  <si>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</si>
  <si>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</si>
  <si>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</si>
  <si>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</si>
  <si>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</si>
  <si>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</si>
  <si>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</si>
  <si>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</si>
  <si>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</si>
  <si>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</si>
  <si>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</si>
  <si>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</si>
  <si>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</si>
  <si>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</si>
  <si>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</si>
  <si>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</si>
  <si>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</si>
  <si>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</si>
  <si>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</si>
  <si>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</si>
  <si>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</si>
  <si>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</si>
  <si>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</si>
  <si>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</si>
  <si>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</si>
  <si>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</si>
  <si>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</si>
  <si>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</si>
  <si>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</si>
  <si>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</si>
  <si>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</si>
  <si>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</si>
  <si>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</si>
  <si>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</si>
  <si>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</si>
  <si>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</si>
  <si>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</si>
  <si>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</si>
  <si>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</si>
  <si>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</si>
  <si>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</si>
  <si>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</si>
  <si>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</si>
  <si>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</si>
  <si>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</si>
  <si>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</si>
  <si>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</si>
  <si>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</si>
  <si>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</si>
  <si>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</si>
  <si>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</si>
  <si>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</si>
  <si>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</si>
  <si>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</si>
  <si>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</si>
  <si>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</si>
  <si>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</si>
  <si>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</si>
  <si>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</si>
  <si>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</si>
  <si>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</si>
  <si>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</si>
  <si>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</si>
  <si>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</si>
  <si>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</si>
  <si>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</si>
  <si>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</si>
  <si>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</si>
  <si>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</si>
  <si>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</si>
  <si>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</si>
  <si>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</si>
  <si>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</si>
  <si>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</si>
  <si>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</si>
  <si>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</si>
  <si>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</si>
  <si>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</si>
  <si>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</si>
  <si>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</si>
  <si>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</si>
  <si>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</si>
  <si>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</si>
  <si>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</si>
  <si>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</si>
  <si>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</si>
  <si>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</si>
  <si>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</si>
  <si>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</si>
  <si>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</si>
  <si>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</si>
  <si>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</si>
  <si>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</si>
  <si>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</si>
  <si>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</si>
  <si>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</si>
  <si>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</si>
  <si>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</si>
  <si>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</si>
  <si>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</si>
  <si>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</si>
  <si>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</si>
  <si>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</si>
  <si>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</si>
  <si>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</si>
  <si>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</si>
  <si>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</si>
  <si>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</si>
  <si>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</si>
  <si>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</si>
  <si>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</si>
  <si>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</si>
  <si>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</si>
  <si>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</si>
  <si>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</si>
  <si>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</si>
  <si>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</si>
  <si>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</si>
  <si>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</si>
  <si>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</si>
  <si>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</si>
  <si>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</si>
  <si>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</si>
  <si>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</si>
  <si>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</si>
  <si>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</si>
  <si>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</si>
  <si>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</si>
  <si>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</si>
  <si>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</si>
  <si>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</si>
  <si>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</si>
  <si>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</si>
  <si>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</si>
  <si>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</si>
  <si>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</si>
  <si>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</si>
  <si>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</si>
  <si>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</si>
  <si>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</si>
  <si>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</si>
  <si>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</si>
  <si>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</si>
  <si>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</si>
  <si>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</si>
  <si>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</si>
  <si>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</si>
  <si>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</si>
  <si>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</si>
  <si>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</si>
  <si>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</si>
  <si>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</si>
  <si>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</si>
  <si>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</si>
  <si>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</si>
  <si>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</si>
  <si>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</si>
  <si>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</si>
  <si>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</si>
  <si>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</si>
  <si>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</si>
  <si>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</si>
  <si>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</si>
  <si>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</si>
  <si>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</si>
  <si>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</si>
  <si>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</si>
  <si>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</si>
  <si>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</si>
  <si>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</si>
  <si>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</si>
  <si>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</si>
  <si>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</si>
  <si>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</si>
  <si>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</si>
  <si>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</si>
  <si>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</si>
  <si>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</si>
  <si>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</si>
  <si>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</si>
  <si>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</si>
  <si>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</si>
  <si>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</si>
  <si>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</si>
  <si>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</si>
  <si>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</si>
  <si>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</si>
  <si>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</si>
  <si>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</si>
  <si>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</si>
  <si>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</si>
  <si>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</si>
  <si>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</si>
  <si>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</si>
  <si>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</si>
  <si>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</si>
  <si>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</si>
  <si>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</si>
  <si>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</si>
  <si>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</si>
  <si>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</si>
  <si>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</si>
  <si>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</si>
  <si>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</si>
  <si>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</si>
  <si>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</si>
  <si>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</si>
  <si>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</si>
  <si>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</si>
  <si>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</si>
  <si>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</si>
  <si>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</si>
  <si>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</si>
  <si>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</si>
  <si>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</si>
  <si>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</si>
  <si>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</si>
  <si>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</si>
  <si>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</si>
  <si>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</si>
  <si>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</si>
  <si>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</si>
  <si>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</si>
  <si>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</si>
  <si>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</si>
  <si>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</si>
  <si>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</si>
  <si>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</si>
  <si>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</si>
  <si>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</si>
  <si>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</si>
  <si>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</si>
  <si>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</si>
  <si>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</si>
  <si>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</si>
  <si>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</si>
  <si>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</si>
  <si>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</si>
  <si>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</si>
  <si>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</si>
  <si>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</si>
  <si>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</si>
  <si>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</si>
  <si>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</si>
  <si>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</si>
  <si>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</si>
  <si>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</si>
  <si>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</si>
  <si>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</si>
  <si>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</si>
  <si>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</si>
  <si>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</si>
  <si>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</si>
  <si>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</si>
  <si>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</si>
  <si>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</si>
  <si>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</si>
  <si>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</si>
  <si>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</si>
  <si>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</si>
  <si>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</si>
  <si>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</si>
  <si>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</si>
  <si>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</si>
  <si>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</si>
  <si>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</si>
  <si>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</si>
  <si>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</si>
  <si>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</si>
  <si>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</si>
  <si>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</si>
  <si>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</si>
  <si>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</si>
  <si>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</si>
  <si>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</si>
  <si>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</si>
  <si>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</si>
  <si>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</si>
  <si>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</si>
  <si>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</si>
  <si>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</si>
  <si>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</si>
  <si>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</si>
  <si>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</si>
  <si>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</si>
  <si>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</si>
  <si>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</si>
  <si>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</si>
  <si>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</si>
  <si>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</si>
  <si>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</si>
  <si>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</si>
  <si>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</si>
  <si>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</si>
  <si>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</si>
  <si>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</si>
  <si>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</si>
  <si>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</si>
  <si>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</si>
  <si>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</si>
  <si>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</si>
  <si>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</si>
  <si>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</si>
  <si>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</si>
  <si>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</si>
  <si>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</si>
  <si>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</si>
  <si>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</si>
  <si>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</si>
  <si>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</si>
  <si>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</si>
  <si>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</si>
  <si>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</si>
  <si>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</si>
  <si>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</si>
  <si>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</si>
  <si>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</si>
  <si>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</si>
  <si>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</si>
  <si>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</si>
  <si>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</si>
  <si>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</si>
  <si>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</si>
  <si>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</si>
  <si>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</si>
  <si>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</si>
  <si>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</si>
  <si>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</si>
  <si>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</si>
  <si>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</si>
  <si>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</si>
  <si>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</si>
  <si>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</si>
  <si>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</si>
  <si>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</si>
  <si>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</si>
  <si>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</si>
  <si>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</si>
  <si>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</si>
  <si>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</si>
  <si>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</si>
  <si>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</si>
  <si>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</si>
  <si>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</si>
  <si>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</si>
  <si>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</si>
  <si>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</si>
  <si>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</si>
  <si>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</si>
  <si>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</si>
  <si>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</si>
  <si>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</si>
  <si>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</si>
  <si>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</si>
  <si>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</si>
  <si>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</si>
  <si>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</si>
  <si>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</si>
  <si>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</si>
  <si>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</si>
  <si>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</si>
  <si>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</si>
  <si>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</si>
  <si>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</si>
  <si>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</si>
  <si>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</si>
  <si>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</si>
  <si>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</si>
  <si>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</si>
  <si>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</si>
  <si>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</si>
  <si>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</si>
  <si>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</si>
  <si>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</si>
  <si>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</si>
  <si>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</si>
  <si>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</si>
  <si>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</si>
  <si>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</si>
  <si>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</si>
  <si>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</si>
  <si>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</si>
  <si>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</si>
  <si>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</si>
  <si>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</si>
  <si>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</si>
  <si>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</si>
  <si>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</si>
  <si>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</si>
  <si>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</si>
  <si>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</si>
  <si>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</si>
  <si>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</si>
  <si>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</si>
  <si>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</si>
  <si>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</si>
  <si>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</si>
  <si>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</si>
  <si>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</si>
  <si>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</si>
  <si>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</si>
  <si>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</si>
  <si>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</si>
  <si>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</si>
  <si>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</si>
  <si>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</si>
  <si>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</si>
  <si>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</si>
  <si>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</si>
  <si>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</si>
  <si>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</si>
  <si>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</si>
  <si>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</si>
  <si>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</si>
  <si>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</si>
  <si>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</si>
  <si>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</si>
  <si>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</si>
  <si>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</si>
  <si>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</si>
  <si>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</si>
  <si>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</si>
  <si>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</si>
  <si>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</si>
  <si>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</si>
  <si>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</si>
  <si>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</si>
  <si>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</si>
  <si>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</si>
  <si>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</si>
  <si>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</si>
  <si>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</si>
  <si>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</si>
  <si>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</si>
  <si>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</si>
  <si>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</si>
  <si>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</si>
  <si>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</si>
  <si>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</si>
  <si>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</si>
  <si>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</si>
  <si>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</si>
  <si>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</si>
  <si>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</si>
  <si>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</si>
  <si>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</si>
  <si>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</si>
  <si>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</si>
  <si>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</si>
  <si>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</si>
  <si>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</si>
  <si>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</si>
  <si>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</si>
  <si>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</si>
  <si>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</si>
  <si>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</si>
  <si>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</si>
  <si>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</si>
  <si>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</si>
  <si>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</si>
  <si>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</si>
  <si>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</si>
  <si>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</si>
  <si>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</si>
  <si>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</si>
  <si>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</si>
  <si>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</si>
  <si>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</si>
  <si>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</si>
  <si>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</si>
  <si>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</si>
  <si>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</si>
  <si>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</si>
  <si>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</si>
  <si>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</si>
  <si>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</si>
  <si>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</si>
  <si>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</si>
  <si>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</si>
  <si>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</si>
  <si>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</si>
  <si>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</si>
  <si>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</si>
  <si>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</si>
  <si>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</si>
  <si>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</si>
  <si>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</si>
  <si>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</si>
  <si>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</si>
  <si>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</si>
  <si>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</si>
  <si>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</si>
  <si>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</si>
  <si>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</si>
  <si>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</si>
  <si>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</si>
  <si>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</si>
  <si>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</si>
  <si>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</si>
  <si>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</si>
  <si>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</si>
  <si>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</si>
  <si>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</si>
  <si>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</si>
  <si>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</si>
  <si>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</si>
  <si>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</si>
  <si>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</si>
  <si>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</si>
  <si>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</si>
  <si>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</si>
  <si>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</si>
  <si>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</si>
  <si>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</si>
  <si>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</si>
  <si>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</si>
  <si>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</si>
  <si>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</si>
  <si>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</si>
  <si>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</si>
  <si>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</si>
  <si>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</si>
  <si>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</si>
  <si>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</si>
  <si>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</si>
  <si>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</si>
  <si>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</si>
  <si>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</si>
  <si>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</si>
  <si>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</si>
  <si>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</si>
  <si>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</si>
  <si>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</si>
  <si>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</si>
  <si>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</si>
  <si>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</si>
  <si>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</si>
  <si>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</si>
  <si>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</si>
  <si>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</si>
  <si>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</si>
  <si>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</si>
  <si>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</si>
  <si>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</si>
  <si>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</si>
  <si>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</si>
  <si>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</si>
  <si>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</si>
  <si>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</si>
  <si>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</si>
  <si>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</si>
  <si>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</si>
  <si>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</si>
  <si>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</si>
  <si>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</si>
  <si>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</si>
  <si>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</si>
  <si>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</si>
  <si>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</si>
  <si>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</si>
  <si>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</si>
  <si>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</si>
  <si>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</si>
  <si>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</si>
  <si>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</si>
  <si>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</si>
  <si>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</si>
  <si>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</si>
  <si>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</si>
  <si>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</si>
  <si>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</si>
  <si>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</si>
  <si>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</si>
  <si>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</si>
  <si>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</si>
  <si>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</si>
  <si>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</si>
  <si>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</si>
  <si>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</si>
  <si>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</si>
  <si>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</si>
  <si>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</si>
  <si>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</si>
  <si>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</si>
  <si>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</si>
  <si>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</si>
  <si>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</si>
  <si>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</si>
  <si>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</si>
  <si>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</si>
  <si>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</si>
  <si>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</si>
  <si>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</si>
  <si>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</si>
  <si>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</si>
  <si>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</si>
  <si>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</si>
  <si>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</si>
  <si>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</si>
  <si>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</si>
  <si>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</si>
  <si>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</si>
  <si>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</si>
  <si>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</si>
  <si>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</si>
  <si>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</si>
  <si>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</si>
  <si>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</si>
  <si>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</si>
  <si>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</si>
  <si>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</si>
  <si>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</si>
  <si>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</si>
  <si>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</si>
  <si>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</si>
  <si>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</si>
  <si>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</si>
  <si>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</si>
  <si>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</si>
  <si>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</si>
  <si>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</si>
  <si>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</si>
  <si>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</si>
  <si>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</si>
  <si>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</si>
  <si>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</si>
  <si>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</si>
  <si>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</si>
  <si>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</si>
  <si>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</si>
  <si>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</si>
  <si>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</si>
  <si>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</si>
  <si>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</si>
  <si>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</si>
  <si>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</si>
  <si>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</si>
  <si>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</si>
  <si>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</si>
  <si>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</si>
  <si>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</si>
  <si>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</si>
  <si>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</si>
  <si>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</si>
  <si>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</si>
  <si>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</si>
  <si>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</si>
  <si>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</si>
  <si>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</si>
  <si>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</si>
  <si>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</si>
  <si>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</si>
  <si>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</si>
  <si>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</si>
  <si>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</si>
  <si>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</si>
  <si>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</si>
  <si>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</si>
  <si>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</si>
  <si>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</si>
  <si>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</si>
  <si>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</si>
  <si>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</si>
  <si>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</si>
  <si>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</si>
  <si>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</si>
  <si>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</si>
  <si>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</si>
  <si>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</si>
  <si>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</si>
  <si>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</si>
  <si>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</si>
  <si>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</si>
  <si>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</si>
  <si>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</si>
  <si>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</si>
  <si>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</si>
  <si>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</si>
  <si>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</si>
  <si>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</si>
  <si>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</si>
  <si>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</si>
  <si>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</si>
  <si>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</si>
  <si>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</si>
  <si>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</si>
  <si>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</si>
  <si>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</si>
  <si>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</si>
  <si>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</si>
  <si>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</si>
  <si>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</si>
  <si>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</si>
  <si>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</si>
  <si>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</si>
  <si>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</si>
  <si>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</si>
  <si>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</si>
  <si>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</si>
  <si>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</si>
  <si>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</si>
  <si>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</si>
  <si>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</si>
  <si>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</si>
  <si>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</si>
  <si>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</si>
  <si>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</si>
  <si>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</si>
  <si>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</si>
  <si>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</si>
  <si>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</si>
  <si>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</si>
  <si>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</si>
  <si>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</si>
  <si>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</si>
  <si>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</si>
  <si>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</si>
  <si>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</si>
  <si>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</si>
  <si>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</si>
  <si>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</si>
  <si>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</si>
  <si>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</si>
  <si>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</si>
  <si>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</si>
  <si>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</si>
  <si>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</si>
  <si>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</si>
  <si>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</si>
  <si>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</si>
  <si>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</si>
  <si>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</si>
  <si>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</si>
  <si>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</si>
  <si>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</si>
  <si>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</si>
  <si>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</si>
  <si>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</si>
  <si>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</si>
  <si>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</si>
  <si>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</si>
  <si>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</si>
  <si>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</si>
  <si>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</si>
  <si>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</si>
  <si>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</si>
  <si>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</si>
  <si>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</si>
  <si>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</si>
  <si>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</si>
  <si>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</si>
  <si>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</si>
  <si>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</si>
  <si>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</si>
  <si>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</si>
  <si>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</si>
  <si>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</si>
  <si>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</si>
  <si>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</si>
  <si>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</si>
  <si>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</si>
  <si>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</si>
  <si>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</si>
  <si>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</si>
  <si>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</si>
  <si>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</si>
  <si>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</si>
  <si>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</si>
  <si>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</si>
  <si>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</si>
  <si>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</si>
  <si>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</si>
  <si>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</si>
  <si>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</si>
  <si>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</si>
  <si>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</si>
  <si>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</si>
  <si>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</si>
  <si>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</si>
  <si>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</si>
  <si>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</si>
  <si>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</si>
  <si>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</si>
  <si>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</si>
  <si>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</si>
  <si>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</si>
  <si>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</si>
  <si>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</si>
  <si>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</si>
  <si>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</si>
  <si>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</si>
  <si>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</si>
  <si>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</si>
  <si>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</si>
  <si>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</si>
  <si>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</si>
  <si>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</si>
  <si>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</si>
  <si>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</si>
  <si>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</si>
  <si>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</si>
  <si>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</si>
  <si>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</si>
  <si>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</si>
  <si>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</si>
  <si>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</si>
  <si>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</si>
  <si>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</si>
  <si>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</si>
  <si>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</si>
  <si>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</si>
  <si>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</si>
  <si>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</si>
  <si>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</si>
  <si>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</si>
  <si>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</si>
  <si>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</si>
  <si>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</si>
  <si>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</si>
  <si>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</si>
  <si>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</si>
  <si>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</si>
  <si>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</si>
  <si>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</si>
  <si>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</si>
  <si>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</si>
  <si>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</si>
  <si>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</si>
  <si>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</si>
  <si>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</si>
  <si>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</si>
  <si>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</si>
  <si>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</si>
  <si>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</si>
  <si>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</si>
  <si>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</si>
  <si>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</si>
  <si>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</si>
  <si>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</si>
  <si>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</si>
  <si>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</si>
  <si>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</si>
  <si>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</si>
  <si>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</si>
  <si>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</si>
  <si>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</si>
  <si>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</si>
  <si>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</si>
  <si>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</si>
  <si>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</si>
  <si>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</si>
  <si>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</si>
  <si>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</si>
  <si>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</si>
  <si>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</si>
  <si>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</si>
  <si>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</si>
  <si>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</si>
  <si>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</si>
  <si>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</si>
  <si>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</si>
  <si>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</si>
  <si>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</si>
  <si>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</si>
  <si>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</si>
  <si>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</si>
  <si>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</si>
  <si>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</si>
  <si>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</si>
  <si>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</si>
  <si>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</si>
  <si>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</si>
  <si>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</si>
  <si>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</si>
  <si>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</si>
  <si>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</si>
  <si>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</si>
  <si>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</si>
  <si>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</si>
  <si>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</si>
  <si>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</si>
  <si>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</si>
  <si>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</si>
  <si>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</si>
  <si>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</si>
  <si>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</si>
  <si>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</si>
  <si>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</si>
  <si>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</si>
  <si>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</si>
  <si>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</si>
  <si>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</si>
  <si>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</si>
  <si>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</si>
  <si>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</si>
  <si>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</si>
  <si>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</si>
  <si>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</si>
  <si>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</si>
  <si>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</si>
  <si>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</si>
  <si>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</si>
  <si>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</si>
  <si>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</si>
  <si>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</si>
  <si>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</si>
  <si>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</si>
  <si>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</si>
  <si>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</si>
  <si>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</si>
  <si>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</si>
  <si>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</si>
  <si>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</si>
  <si>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</si>
  <si>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</si>
  <si>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</si>
  <si>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</si>
  <si>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</si>
  <si>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</si>
  <si>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</si>
  <si>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</si>
  <si>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</si>
  <si>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</si>
  <si>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</si>
  <si>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</si>
  <si>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</si>
  <si>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</si>
  <si>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</si>
  <si>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</si>
  <si>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</si>
  <si>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</si>
  <si>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</si>
  <si>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</si>
  <si>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</si>
  <si>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</si>
  <si>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</si>
  <si>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</si>
  <si>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</si>
  <si>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</si>
  <si>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</si>
  <si>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</si>
  <si>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</si>
  <si>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</si>
  <si>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</si>
  <si>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</si>
  <si>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</si>
  <si>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</si>
  <si>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</si>
  <si>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</si>
  <si>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</si>
  <si>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</si>
  <si>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</si>
  <si>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</si>
  <si>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</si>
  <si>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</si>
  <si>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</si>
  <si>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</si>
  <si>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</si>
  <si>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</si>
  <si>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</si>
  <si>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</si>
  <si>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</si>
  <si>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</si>
  <si>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</si>
  <si>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</si>
  <si>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</si>
  <si>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</si>
  <si>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</si>
  <si>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</si>
  <si>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</si>
  <si>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</si>
  <si>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</si>
  <si>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</si>
  <si>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</si>
  <si>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</si>
  <si>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</si>
  <si>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</si>
  <si>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</si>
  <si>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</si>
  <si>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</si>
  <si>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</si>
  <si>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</si>
  <si>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</si>
  <si>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</si>
  <si>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</si>
  <si>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</si>
  <si>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</si>
  <si>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</si>
  <si>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</si>
  <si>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</si>
  <si>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</si>
  <si>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</si>
  <si>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</si>
  <si>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</si>
  <si>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</si>
  <si>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</si>
  <si>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</si>
  <si>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</si>
  <si>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</si>
  <si>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</si>
  <si>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</si>
  <si>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</si>
  <si>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</si>
  <si>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</si>
  <si>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</si>
  <si>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</si>
  <si>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</si>
  <si>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</si>
  <si>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</si>
  <si>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</si>
  <si>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</si>
  <si>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</si>
  <si>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</si>
  <si>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</si>
  <si>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</si>
  <si>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</si>
  <si>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</si>
  <si>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</si>
  <si>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</si>
  <si>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</si>
  <si>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</si>
  <si>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</si>
  <si>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</si>
  <si>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</si>
  <si>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</si>
  <si>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</si>
  <si>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</si>
  <si>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</si>
  <si>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</si>
  <si>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</si>
  <si>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</si>
  <si>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</si>
  <si>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</si>
  <si>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</si>
  <si>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</si>
  <si>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</si>
  <si>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</si>
  <si>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</si>
  <si>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</si>
  <si>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</si>
  <si>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</si>
  <si>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</si>
  <si>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</si>
  <si>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</si>
  <si>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</si>
  <si>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</si>
  <si>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</si>
  <si>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</si>
  <si>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</si>
  <si>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</si>
  <si>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</si>
  <si>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</si>
  <si>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</si>
  <si>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</si>
  <si>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</si>
  <si>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</si>
  <si>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</si>
  <si>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</si>
  <si>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</si>
  <si>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</si>
  <si>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</si>
  <si>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</si>
  <si>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</si>
  <si>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</si>
  <si>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</si>
  <si>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</si>
  <si>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</si>
  <si>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</si>
  <si>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</si>
  <si>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</si>
  <si>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</si>
  <si>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</si>
  <si>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</si>
  <si>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</si>
  <si>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</si>
  <si>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</si>
  <si>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</si>
  <si>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</si>
  <si>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</si>
  <si>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</si>
  <si>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</si>
  <si>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</si>
  <si>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</si>
  <si>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</si>
  <si>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</si>
  <si>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</si>
  <si>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</si>
  <si>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</si>
  <si>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</si>
  <si>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</si>
  <si>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</si>
  <si>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</si>
  <si>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</si>
  <si>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</si>
  <si>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</si>
  <si>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</si>
  <si>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</si>
  <si>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</si>
  <si>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</si>
  <si>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</si>
  <si>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</si>
  <si>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</si>
  <si>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</si>
  <si>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</si>
  <si>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</si>
  <si>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</si>
  <si>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</si>
  <si>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</si>
  <si>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</si>
  <si>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</si>
  <si>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</si>
  <si>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</si>
  <si>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</si>
  <si>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</si>
  <si>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</si>
  <si>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</si>
  <si>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</si>
  <si>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</si>
  <si>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</si>
  <si>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</si>
  <si>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</si>
  <si>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</si>
  <si>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</si>
  <si>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</si>
  <si>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</si>
  <si>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</si>
  <si>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</si>
  <si>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</si>
  <si>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</si>
  <si>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</si>
  <si>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</si>
  <si>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</si>
  <si>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</si>
  <si>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</si>
  <si>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</si>
  <si>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</si>
  <si>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</si>
  <si>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</si>
  <si>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</si>
  <si>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</si>
  <si>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</si>
  <si>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</si>
  <si>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</si>
  <si>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</si>
  <si>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</si>
  <si>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</si>
  <si>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</si>
  <si>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</si>
  <si>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</si>
  <si>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</si>
  <si>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</si>
  <si>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</si>
  <si>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</si>
  <si>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</si>
  <si>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</si>
  <si>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</si>
  <si>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</si>
  <si>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</si>
  <si>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</si>
  <si>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</si>
  <si>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</si>
  <si>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</si>
  <si>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</si>
  <si>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</si>
  <si>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</si>
  <si>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</si>
  <si>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</si>
  <si>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</si>
  <si>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</si>
  <si>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</si>
  <si>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</si>
  <si>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</si>
  <si>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</si>
  <si>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</si>
  <si>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</si>
  <si>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</si>
  <si>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</si>
  <si>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</si>
  <si>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</si>
  <si>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</si>
  <si>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</si>
  <si>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</si>
  <si>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</si>
  <si>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</si>
  <si>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</si>
  <si>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</si>
  <si>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</si>
  <si>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</si>
  <si>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</si>
  <si>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</si>
  <si>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</si>
  <si>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</si>
  <si>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</si>
  <si>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</si>
  <si>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</si>
  <si>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</si>
  <si>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</si>
  <si>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</si>
  <si>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</si>
  <si>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</si>
  <si>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</si>
  <si>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</si>
  <si>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</si>
  <si>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</si>
  <si>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</si>
  <si>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</si>
  <si>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</si>
  <si>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</si>
  <si>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</si>
  <si>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</si>
  <si>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</si>
  <si>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</si>
  <si>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</si>
  <si>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</si>
  <si>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</si>
  <si>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</si>
  <si>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</si>
  <si>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</si>
  <si>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</si>
  <si>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</si>
  <si>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</si>
  <si>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</si>
  <si>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</si>
  <si>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</si>
  <si>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</si>
  <si>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</si>
  <si>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</si>
  <si>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</si>
  <si>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</si>
  <si>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</si>
  <si>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</si>
  <si>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</si>
  <si>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</si>
  <si>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</si>
  <si>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</si>
  <si>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</si>
  <si>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</si>
  <si>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</si>
  <si>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</si>
  <si>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</si>
  <si>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</si>
  <si>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</si>
  <si>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</si>
  <si>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</si>
  <si>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</si>
  <si>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</si>
  <si>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</si>
  <si>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</si>
  <si>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</si>
  <si>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</si>
  <si>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</si>
  <si>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</si>
  <si>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</si>
  <si>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</si>
  <si>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</si>
  <si>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</si>
  <si>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</si>
  <si>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</si>
  <si>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</si>
  <si>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</si>
  <si>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</si>
  <si>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</si>
  <si>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</si>
  <si>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</si>
  <si>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</si>
  <si>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</si>
  <si>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</si>
  <si>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</si>
  <si>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</si>
  <si>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</si>
  <si>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</si>
  <si>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</si>
  <si>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</si>
  <si>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</si>
  <si>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</si>
  <si>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</si>
  <si>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</si>
  <si>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</si>
  <si>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</si>
  <si>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</si>
  <si>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</si>
  <si>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</si>
  <si>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</si>
  <si>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</si>
  <si>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</si>
  <si>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</si>
  <si>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</si>
  <si>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</si>
  <si>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</si>
  <si>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</si>
  <si>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</si>
  <si>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</si>
  <si>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</si>
  <si>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</si>
  <si>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</si>
  <si>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</si>
  <si>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</si>
  <si>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</si>
  <si>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</si>
  <si>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</si>
  <si>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</si>
  <si>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</si>
  <si>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</si>
  <si>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</si>
  <si>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</si>
  <si>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</si>
  <si>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</si>
  <si>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</si>
  <si>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</si>
  <si>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</si>
  <si>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</si>
  <si>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</si>
  <si>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</si>
  <si>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</si>
  <si>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</si>
  <si>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</si>
  <si>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</si>
  <si>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</si>
  <si>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</si>
  <si>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</si>
  <si>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</si>
  <si>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</si>
  <si>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</si>
  <si>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</si>
  <si>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</si>
  <si>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</si>
  <si>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</si>
  <si>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</si>
  <si>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</si>
  <si>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</si>
  <si>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</si>
  <si>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</si>
  <si>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</si>
  <si>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</si>
  <si>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</si>
  <si>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</si>
  <si>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</si>
  <si>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</si>
  <si>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</si>
  <si>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</si>
  <si>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</si>
  <si>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</si>
  <si>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</si>
  <si>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</si>
  <si>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</si>
  <si>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</si>
  <si>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</si>
  <si>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</si>
  <si>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</si>
  <si>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</si>
  <si>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</si>
  <si>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</si>
  <si>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</si>
  <si>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</si>
  <si>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</si>
  <si>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</si>
  <si>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</si>
  <si>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</si>
  <si>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</si>
  <si>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</si>
  <si>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</si>
  <si>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</si>
  <si>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</si>
  <si>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</si>
  <si>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</si>
  <si>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</si>
  <si>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</si>
  <si>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</si>
  <si>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</si>
  <si>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</si>
  <si>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</si>
  <si>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</si>
  <si>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</si>
  <si>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</si>
  <si>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</si>
  <si>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</si>
  <si>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</si>
  <si>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</si>
  <si>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</si>
  <si>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</si>
  <si>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</si>
  <si>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</si>
  <si>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</si>
  <si>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</si>
  <si>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</si>
  <si>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</si>
  <si>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</si>
  <si>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</si>
  <si>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</si>
  <si>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</si>
  <si>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</si>
  <si>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</si>
  <si>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</si>
  <si>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</si>
  <si>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</si>
  <si>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</si>
  <si>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</si>
  <si>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</si>
  <si>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</si>
  <si>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</si>
  <si>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</si>
  <si>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</si>
  <si>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</si>
  <si>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</si>
  <si>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</si>
  <si>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</si>
  <si>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</si>
  <si>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</si>
  <si>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</si>
  <si>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</si>
  <si>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</si>
  <si>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</si>
  <si>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</si>
  <si>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</si>
  <si>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</si>
  <si>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</si>
  <si>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</si>
  <si>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</si>
  <si>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</si>
  <si>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</si>
  <si>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</si>
  <si>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</si>
  <si>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</si>
  <si>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</si>
  <si>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</si>
  <si>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</si>
  <si>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</si>
  <si>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</si>
  <si>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</si>
  <si>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</si>
  <si>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</si>
  <si>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</si>
  <si>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</si>
  <si>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</si>
  <si>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</si>
  <si>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</si>
  <si>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</si>
  <si>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</si>
  <si>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</si>
  <si>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</si>
  <si>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</si>
  <si>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</si>
  <si>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</si>
  <si>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</si>
  <si>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</si>
  <si>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</si>
  <si>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</si>
  <si>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</si>
  <si>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</si>
  <si>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</si>
  <si>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</si>
  <si>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</si>
  <si>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</si>
  <si>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</si>
  <si>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</si>
  <si>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</si>
  <si>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</si>
  <si>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</si>
  <si>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</si>
  <si>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</si>
  <si>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</si>
  <si>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</si>
  <si>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</si>
  <si>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</si>
  <si>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</si>
  <si>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</si>
  <si>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</si>
  <si>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</si>
  <si>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</si>
  <si>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</si>
  <si>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</si>
  <si>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</si>
  <si>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</si>
  <si>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</si>
  <si>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</si>
  <si>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</si>
  <si>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</si>
  <si>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</si>
  <si>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</si>
  <si>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</si>
  <si>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</si>
  <si>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</si>
  <si>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</si>
  <si>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</si>
  <si>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</si>
  <si>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</si>
  <si>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</si>
  <si>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</si>
  <si>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</si>
  <si>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</si>
  <si>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</si>
  <si>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</si>
  <si>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</si>
  <si>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</si>
  <si>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</si>
  <si>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</si>
  <si>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</si>
  <si>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</si>
  <si>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</si>
  <si>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</si>
  <si>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</si>
  <si>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</si>
  <si>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</si>
  <si>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</si>
  <si>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</si>
  <si>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</si>
  <si>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</si>
  <si>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</si>
  <si>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</si>
  <si>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</si>
  <si>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</si>
  <si>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</si>
  <si>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</si>
  <si>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</si>
  <si>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</si>
  <si>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</si>
  <si>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</si>
  <si>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</si>
  <si>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</si>
  <si>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</si>
  <si>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</si>
  <si>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</si>
  <si>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</si>
  <si>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</si>
  <si>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</si>
  <si>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</si>
  <si>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</si>
  <si>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</si>
  <si>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</si>
  <si>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</si>
  <si>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</si>
  <si>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</si>
  <si>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</si>
  <si>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</si>
  <si>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</si>
  <si>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</si>
  <si>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</si>
  <si>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</si>
  <si>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</si>
  <si>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</si>
  <si>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</si>
  <si>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</si>
  <si>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</si>
  <si>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</si>
  <si>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</si>
  <si>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</si>
  <si>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</si>
  <si>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</si>
  <si>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</si>
  <si>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</si>
  <si>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</si>
  <si>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</si>
  <si>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</si>
  <si>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</si>
  <si>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</si>
  <si>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</si>
  <si>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</si>
  <si>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</si>
  <si>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</si>
  <si>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</si>
  <si>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</si>
  <si>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</si>
  <si>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</si>
  <si>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</si>
  <si>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</si>
  <si>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</si>
  <si>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</si>
  <si>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</si>
  <si>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</si>
  <si>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</si>
  <si>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</si>
  <si>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</si>
  <si>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</si>
  <si>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</si>
  <si>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</si>
  <si>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</si>
  <si>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</si>
  <si>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</si>
  <si>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</si>
  <si>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</si>
  <si>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</si>
  <si>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</si>
  <si>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</si>
  <si>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</si>
  <si>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</si>
  <si>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</si>
  <si>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</si>
  <si>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</si>
  <si>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</si>
  <si>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</si>
  <si>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</si>
  <si>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</si>
  <si>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</si>
  <si>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</si>
  <si>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</si>
  <si>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</si>
  <si>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</si>
  <si>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</si>
  <si>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</si>
  <si>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</si>
  <si>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</si>
  <si>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</si>
  <si>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</si>
  <si>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</si>
  <si>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</si>
  <si>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</si>
  <si>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</si>
  <si>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</si>
  <si>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</si>
  <si>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</si>
  <si>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</si>
  <si>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</si>
  <si>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</si>
  <si>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</si>
  <si>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</si>
  <si>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</si>
  <si>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</si>
  <si>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</si>
  <si>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</si>
  <si>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</si>
  <si>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</si>
  <si>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</si>
  <si>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</si>
  <si>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</si>
  <si>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</si>
  <si>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</si>
  <si>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</si>
  <si>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</si>
  <si>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</si>
  <si>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</si>
  <si>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</si>
  <si>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</si>
  <si>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</si>
  <si>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</si>
  <si>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</si>
  <si>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</si>
  <si>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</si>
  <si>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</si>
  <si>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</si>
  <si>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</si>
  <si>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</si>
  <si>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</si>
  <si>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</si>
  <si>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</si>
  <si>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</si>
  <si>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</si>
  <si>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</si>
  <si>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</si>
  <si>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</si>
  <si>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</si>
  <si>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</si>
  <si>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</si>
  <si>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</si>
  <si>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</si>
  <si>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</si>
  <si>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</si>
  <si>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</si>
  <si>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</si>
  <si>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</si>
  <si>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</si>
  <si>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</si>
  <si>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</si>
  <si>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</si>
  <si>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</si>
  <si>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</si>
  <si>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</si>
  <si>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</si>
  <si>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</si>
  <si>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</si>
  <si>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</si>
  <si>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</si>
  <si>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</si>
  <si>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</si>
  <si>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</si>
  <si>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</si>
  <si>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</si>
  <si>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</si>
  <si>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</si>
  <si>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</si>
  <si>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</si>
  <si>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</si>
  <si>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</si>
  <si>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</si>
  <si>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</si>
  <si>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</si>
  <si>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</si>
  <si>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</si>
  <si>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</si>
  <si>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</si>
  <si>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</si>
  <si>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</si>
  <si>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</si>
  <si>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</si>
  <si>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</si>
  <si>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</si>
  <si>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</si>
  <si>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</si>
  <si>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</si>
  <si>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</si>
  <si>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</si>
  <si>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</si>
  <si>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</si>
  <si>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</si>
  <si>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</si>
  <si>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</si>
  <si>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</si>
  <si>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</si>
  <si>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</si>
  <si>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</si>
  <si>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</si>
  <si>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</si>
  <si>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</si>
  <si>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</si>
  <si>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</si>
  <si>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</si>
  <si>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</si>
  <si>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</si>
  <si>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</si>
  <si>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</si>
  <si>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</si>
  <si>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</si>
  <si>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</si>
  <si>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</si>
  <si>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</si>
  <si>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</si>
  <si>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</si>
  <si>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</si>
  <si>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</si>
  <si>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</si>
  <si>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</si>
  <si>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</si>
  <si>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</si>
  <si>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</si>
  <si>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</si>
  <si>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</si>
  <si>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</si>
  <si>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</si>
  <si>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</si>
  <si>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</si>
  <si>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</si>
  <si>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</si>
  <si>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</si>
  <si>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</si>
  <si>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</si>
  <si>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</si>
  <si>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</si>
  <si>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</si>
  <si>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</si>
  <si>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</si>
  <si>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</si>
  <si>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</si>
  <si>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</si>
  <si>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</si>
  <si>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</si>
  <si>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</si>
  <si>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</si>
  <si>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</si>
  <si>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</si>
  <si>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</si>
  <si>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</si>
  <si>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</si>
  <si>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</si>
  <si>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</si>
  <si>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</si>
  <si>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</si>
  <si>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</si>
  <si>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</si>
  <si>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</si>
  <si>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</si>
  <si>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</si>
  <si>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</si>
  <si>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</si>
  <si>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</si>
  <si>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</si>
  <si>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</si>
  <si>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</si>
  <si>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</si>
  <si>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</si>
  <si>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</si>
  <si>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</si>
  <si>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</si>
  <si>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</si>
  <si>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</si>
  <si>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</si>
  <si>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</si>
  <si>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</si>
  <si>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</si>
  <si>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</si>
  <si>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</si>
  <si>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</si>
  <si>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</si>
  <si>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</si>
  <si>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</si>
  <si>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</si>
  <si>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</si>
  <si>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</si>
  <si>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</si>
  <si>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</si>
  <si>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</si>
  <si>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</si>
  <si>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</si>
  <si>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</si>
  <si>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</si>
  <si>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</si>
  <si>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</si>
  <si>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</si>
  <si>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</si>
  <si>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</si>
  <si>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</si>
  <si>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</si>
  <si>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</si>
  <si>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</si>
  <si>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</si>
  <si>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</si>
  <si>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</si>
  <si>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</si>
  <si>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</si>
  <si>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</si>
  <si>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</si>
  <si>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</si>
  <si>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</si>
  <si>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</si>
  <si>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</si>
  <si>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</si>
  <si>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</si>
  <si>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</si>
  <si>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</si>
  <si>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</si>
  <si>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</si>
  <si>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</si>
  <si>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</si>
  <si>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</si>
  <si>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</si>
  <si>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</si>
  <si>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</si>
  <si>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</si>
  <si>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</si>
  <si>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</si>
  <si>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</si>
  <si>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</si>
  <si>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</si>
  <si>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</si>
  <si>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</si>
  <si>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</si>
  <si>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</si>
  <si>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</si>
  <si>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</si>
  <si>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</si>
  <si>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</si>
  <si>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</si>
  <si>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</si>
  <si>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</si>
  <si>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</si>
  <si>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</si>
  <si>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</si>
  <si>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</si>
  <si>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</si>
  <si>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</si>
  <si>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</si>
  <si>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</si>
  <si>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</si>
  <si>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</si>
  <si>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</si>
  <si>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</si>
  <si>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</si>
  <si>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</si>
  <si>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</si>
  <si>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</si>
  <si>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</si>
  <si>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</si>
  <si>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</si>
  <si>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</si>
  <si>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</si>
  <si>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</si>
  <si>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</si>
  <si>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</si>
  <si>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</si>
  <si>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</si>
  <si>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</si>
  <si>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</si>
  <si>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</si>
  <si>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</si>
  <si>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</si>
  <si>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</si>
  <si>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</si>
  <si>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</si>
  <si>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</si>
  <si>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</si>
  <si>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</si>
  <si>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</si>
  <si>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</si>
  <si>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</si>
  <si>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</si>
  <si>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</si>
  <si>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</si>
  <si>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</si>
  <si>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</si>
  <si>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</si>
  <si>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</si>
  <si>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</si>
  <si>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</si>
  <si>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</si>
  <si>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</si>
  <si>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</si>
  <si>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</si>
  <si>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</si>
  <si>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</si>
  <si>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</si>
  <si>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</si>
  <si>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</si>
  <si>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</si>
  <si>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</si>
  <si>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</si>
  <si>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</si>
  <si>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</si>
  <si>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</si>
  <si>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</si>
  <si>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</si>
  <si>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</si>
  <si>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</si>
  <si>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</si>
  <si>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</si>
  <si>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</si>
  <si>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</si>
  <si>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</si>
  <si>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</si>
  <si>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</si>
  <si>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</si>
  <si>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</si>
  <si>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</si>
  <si>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</si>
  <si>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</si>
  <si>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</si>
  <si>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</si>
  <si>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</si>
  <si>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</si>
  <si>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</si>
  <si>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</si>
  <si>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</si>
  <si>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</si>
  <si>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</si>
  <si>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</si>
  <si>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</si>
  <si>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</si>
  <si>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</si>
  <si>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</si>
  <si>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</si>
  <si>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</si>
  <si>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</si>
  <si>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</si>
  <si>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</si>
  <si>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</si>
  <si>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</si>
  <si>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</si>
  <si>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</si>
  <si>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</si>
  <si>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</si>
  <si>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</si>
  <si>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</si>
  <si>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</si>
  <si>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</si>
  <si>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</si>
  <si>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</si>
  <si>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</si>
  <si>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</si>
  <si>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</si>
  <si>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</si>
  <si>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</si>
  <si>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</si>
  <si>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</si>
  <si>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</si>
  <si>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</si>
  <si>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</si>
  <si>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</si>
  <si>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</si>
  <si>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</si>
  <si>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</si>
  <si>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</si>
  <si>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</si>
  <si>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</si>
  <si>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</si>
  <si>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</si>
  <si>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</si>
  <si>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</si>
  <si>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</si>
  <si>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</si>
  <si>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</si>
  <si>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</si>
  <si>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</si>
  <si>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</si>
  <si>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</si>
  <si>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</si>
  <si>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</si>
  <si>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</si>
  <si>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</si>
  <si>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</si>
  <si>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</si>
  <si>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</si>
  <si>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</si>
  <si>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</si>
  <si>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</si>
  <si>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</si>
  <si>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</si>
  <si>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</si>
  <si>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</si>
  <si>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</si>
  <si>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</si>
  <si>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</si>
  <si>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</si>
  <si>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</si>
  <si>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</si>
  <si>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</si>
  <si>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</si>
  <si>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</si>
  <si>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</si>
  <si>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</si>
  <si>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</si>
  <si>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</si>
  <si>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</si>
  <si>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</si>
  <si>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</si>
  <si>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</si>
  <si>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</si>
  <si>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</si>
  <si>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</si>
  <si>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</si>
  <si>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</si>
  <si>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</si>
  <si>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</si>
  <si>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</si>
  <si>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</si>
  <si>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</si>
  <si>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</si>
  <si>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</si>
  <si>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</si>
  <si>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</si>
  <si>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</si>
  <si>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</si>
  <si>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</si>
  <si>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</si>
  <si>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</si>
  <si>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</si>
  <si>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</si>
  <si>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</si>
  <si>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</si>
  <si>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</si>
  <si>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</si>
  <si>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</si>
  <si>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</si>
  <si>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</si>
  <si>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</si>
  <si>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</si>
  <si>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</si>
  <si>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</si>
  <si>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</si>
  <si>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</si>
  <si>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</si>
  <si>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</si>
  <si>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</si>
  <si>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</si>
  <si>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</si>
  <si>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</si>
  <si>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</si>
  <si>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</si>
  <si>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</si>
  <si>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</si>
  <si>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</si>
  <si>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</si>
  <si>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</si>
  <si>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</si>
  <si>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</si>
  <si>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</si>
  <si>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</si>
  <si>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</si>
  <si>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</si>
  <si>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</si>
  <si>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</si>
  <si>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</si>
  <si>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</si>
  <si>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</si>
  <si>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</si>
  <si>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</si>
  <si>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</si>
  <si>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</si>
  <si>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</si>
  <si>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</si>
  <si>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</si>
  <si>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</si>
  <si>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</si>
  <si>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</si>
  <si>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</si>
  <si>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</si>
  <si>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</si>
  <si>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</si>
  <si>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</si>
  <si>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</si>
  <si>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</si>
  <si>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</si>
  <si>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</si>
  <si>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</si>
  <si>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</si>
  <si>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</si>
  <si>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</si>
  <si>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</si>
  <si>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</si>
  <si>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</si>
  <si>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</si>
  <si>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</si>
  <si>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</si>
  <si>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</si>
  <si>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</si>
  <si>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</si>
  <si>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</si>
  <si>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</si>
  <si>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</si>
  <si>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</si>
  <si>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</si>
  <si>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</si>
  <si>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</si>
  <si>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</si>
  <si>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</si>
  <si>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</si>
  <si>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</si>
  <si>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</si>
  <si>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</si>
  <si>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</si>
  <si>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</si>
  <si>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</si>
  <si>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</si>
  <si>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</si>
  <si>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</si>
  <si>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</si>
  <si>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</si>
  <si>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</si>
  <si>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</si>
  <si>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</si>
  <si>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</si>
  <si>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</si>
  <si>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</si>
  <si>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</si>
  <si>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</si>
  <si>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</si>
  <si>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</si>
  <si>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</si>
  <si>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</si>
  <si>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</si>
  <si>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</si>
  <si>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</si>
  <si>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</si>
  <si>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</si>
  <si>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</si>
  <si>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</si>
  <si>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</si>
  <si>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</si>
  <si>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</si>
  <si>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</si>
  <si>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</si>
  <si>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</si>
  <si>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</si>
  <si>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</si>
  <si>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</si>
  <si>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</si>
  <si>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</si>
  <si>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</si>
  <si>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</si>
  <si>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</si>
  <si>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</si>
  <si>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</si>
  <si>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</si>
  <si>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</si>
  <si>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</si>
  <si>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</si>
  <si>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</si>
  <si>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</si>
  <si>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</si>
  <si>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</si>
  <si>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</si>
  <si>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</si>
  <si>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</si>
  <si>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</si>
  <si>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</si>
  <si>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</si>
  <si>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</si>
  <si>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</si>
  <si>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</si>
  <si>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</si>
  <si>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</si>
  <si>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</si>
  <si>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</si>
  <si>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</si>
  <si>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</si>
  <si>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</si>
  <si>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</si>
  <si>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</si>
  <si>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</si>
  <si>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</si>
  <si>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</si>
  <si>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</si>
  <si>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</si>
  <si>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</si>
  <si>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</si>
  <si>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</si>
  <si>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</si>
  <si>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</si>
  <si>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</si>
  <si>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</si>
  <si>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</si>
  <si>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</si>
  <si>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</si>
  <si>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</si>
  <si>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</si>
  <si>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</si>
  <si>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</si>
  <si>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</si>
  <si>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</si>
  <si>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</si>
  <si>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</si>
  <si>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</si>
  <si>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</si>
  <si>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</si>
  <si>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</si>
  <si>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</si>
  <si>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</si>
  <si>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</si>
  <si>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</si>
  <si>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</si>
  <si>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</si>
  <si>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</si>
  <si>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</si>
  <si>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</si>
  <si>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</si>
  <si>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</si>
  <si>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</si>
  <si>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</si>
  <si>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</si>
  <si>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</si>
  <si>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</si>
  <si>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</si>
  <si>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</si>
  <si>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</si>
  <si>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</si>
  <si>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</si>
  <si>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</si>
  <si>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</si>
  <si>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</si>
  <si>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</si>
  <si>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</si>
  <si>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</si>
  <si>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</si>
  <si>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</si>
  <si>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</si>
  <si>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</si>
  <si>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</si>
  <si>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</si>
  <si>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</si>
  <si>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</si>
  <si>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</si>
  <si>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</si>
  <si>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</si>
  <si>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</si>
  <si>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</si>
  <si>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</si>
  <si>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</si>
  <si>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</si>
  <si>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</si>
  <si>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</si>
  <si>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</si>
  <si>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</si>
  <si>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</si>
  <si>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</si>
  <si>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</si>
  <si>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</si>
  <si>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</si>
  <si>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</si>
  <si>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</si>
  <si>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</si>
  <si>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</si>
  <si>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</si>
  <si>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</si>
  <si>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</si>
  <si>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</si>
  <si>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</si>
  <si>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</si>
  <si>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</si>
  <si>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</si>
  <si>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</si>
  <si>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</si>
  <si>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</si>
  <si>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</si>
  <si>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</si>
  <si>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</si>
  <si>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</si>
  <si>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</si>
  <si>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</si>
  <si>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</si>
  <si>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</si>
  <si>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</si>
  <si>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</si>
  <si>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</si>
  <si>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</si>
  <si>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</si>
  <si>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</si>
  <si>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</si>
  <si>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</si>
  <si>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</si>
  <si>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</si>
  <si>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</si>
  <si>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</si>
  <si>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</si>
  <si>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</si>
  <si>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</si>
  <si>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</si>
  <si>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</si>
  <si>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</si>
  <si>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</si>
  <si>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</si>
  <si>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</si>
  <si>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</si>
  <si>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</si>
  <si>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</si>
  <si>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</si>
  <si>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</si>
  <si>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</si>
  <si>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</si>
  <si>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</si>
  <si>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</si>
  <si>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</si>
  <si>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</si>
  <si>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</si>
  <si>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</si>
  <si>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</si>
  <si>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</si>
  <si>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</si>
  <si>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</si>
  <si>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</si>
  <si>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</si>
  <si>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</si>
  <si>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</si>
  <si>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</si>
  <si>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</si>
  <si>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</si>
  <si>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</si>
  <si>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</si>
  <si>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</si>
  <si>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</si>
  <si>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</si>
  <si>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</si>
  <si>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</si>
  <si>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</si>
  <si>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</si>
  <si>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</si>
  <si>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</si>
  <si>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</si>
  <si>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</si>
  <si>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</si>
  <si>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</si>
  <si>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</si>
  <si>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</si>
  <si>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</si>
  <si>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</si>
  <si>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</si>
  <si>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</si>
  <si>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</si>
  <si>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</si>
  <si>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</si>
  <si>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</si>
  <si>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</si>
  <si>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</si>
  <si>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</si>
  <si>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</si>
  <si>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</si>
  <si>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</si>
  <si>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</si>
  <si>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</si>
  <si>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</si>
  <si>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</si>
  <si>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</si>
  <si>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</si>
  <si>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</si>
  <si>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</si>
  <si>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</si>
  <si>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</si>
  <si>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</si>
  <si>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</si>
  <si>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</si>
  <si>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</si>
  <si>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</si>
  <si>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</si>
  <si>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</si>
  <si>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</si>
  <si>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</si>
  <si>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</si>
  <si>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</si>
  <si>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</si>
  <si>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</si>
  <si>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</si>
  <si>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</si>
  <si>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</si>
  <si>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</si>
  <si>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</si>
  <si>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</si>
  <si>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</si>
  <si>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</si>
  <si>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</si>
  <si>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</si>
  <si>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</si>
  <si>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</si>
  <si>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</si>
  <si>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</si>
  <si>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</si>
  <si>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</si>
  <si>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</si>
  <si>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</si>
  <si>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</si>
  <si>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</si>
  <si>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</si>
  <si>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</si>
  <si>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</si>
  <si>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</si>
  <si>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</si>
  <si>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</si>
  <si>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</si>
  <si>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</si>
  <si>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</si>
  <si>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</si>
  <si>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</si>
  <si>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</si>
  <si>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</si>
  <si>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</si>
  <si>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</si>
  <si>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</si>
  <si>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</si>
  <si>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</si>
  <si>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</si>
  <si>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</si>
  <si>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</si>
  <si>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</si>
  <si>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</si>
  <si>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</si>
  <si>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</si>
  <si>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</si>
  <si>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</si>
  <si>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</si>
  <si>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</si>
  <si>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</si>
  <si>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</si>
  <si>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</si>
  <si>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</si>
  <si>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</si>
  <si>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</si>
  <si>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</si>
  <si>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</si>
  <si>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</si>
  <si>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</si>
  <si>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</si>
  <si>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</si>
  <si>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</si>
  <si>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</si>
  <si>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</si>
  <si>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</si>
  <si>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</si>
  <si>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</si>
  <si>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</si>
  <si>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</si>
  <si>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</si>
  <si>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</si>
  <si>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</si>
  <si>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</si>
  <si>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</si>
  <si>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</si>
  <si>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</si>
  <si>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</si>
  <si>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</si>
  <si>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</si>
  <si>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</si>
  <si>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</si>
  <si>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</si>
  <si>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</si>
  <si>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</si>
  <si>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</si>
  <si>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</si>
  <si>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</si>
  <si>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</si>
  <si>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</si>
  <si>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</si>
  <si>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</si>
  <si>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</si>
  <si>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</si>
  <si>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</si>
  <si>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</si>
  <si>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</si>
  <si>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</si>
  <si>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</si>
  <si>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</si>
  <si>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</si>
  <si>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</si>
  <si>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</si>
  <si>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</si>
  <si>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</si>
  <si>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</si>
  <si>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</si>
  <si>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</si>
  <si>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</si>
  <si>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</si>
  <si>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</si>
  <si>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</si>
  <si>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</si>
  <si>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</si>
  <si>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</si>
  <si>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</si>
  <si>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</si>
  <si>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</si>
  <si>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</si>
  <si>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</si>
  <si>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</si>
  <si>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</si>
  <si>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</si>
  <si>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</si>
  <si>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</si>
  <si>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</si>
  <si>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</si>
  <si>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</si>
  <si>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</si>
  <si>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</si>
  <si>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</si>
  <si>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</si>
  <si>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</si>
  <si>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</si>
  <si>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</si>
  <si>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</si>
  <si>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</si>
  <si>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</si>
  <si>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</si>
  <si>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</si>
  <si>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</si>
  <si>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</si>
  <si>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</si>
  <si>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</si>
  <si>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</si>
  <si>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</si>
  <si>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</si>
  <si>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</si>
  <si>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</si>
  <si>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</si>
  <si>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</si>
  <si>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</si>
  <si>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</si>
  <si>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</si>
  <si>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</si>
  <si>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</si>
  <si>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</si>
  <si>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</si>
  <si>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</si>
  <si>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</si>
  <si>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</si>
  <si>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</si>
  <si>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</si>
  <si>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</si>
  <si>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</si>
  <si>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</si>
  <si>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</si>
  <si>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</si>
  <si>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</si>
  <si>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</si>
  <si>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</si>
  <si>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</si>
  <si>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</si>
  <si>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</si>
  <si>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</si>
  <si>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</si>
  <si>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</si>
  <si>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</si>
  <si>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</si>
  <si>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</si>
  <si>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</si>
  <si>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</si>
  <si>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</si>
  <si>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</si>
  <si>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</si>
  <si>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</si>
  <si>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</si>
  <si>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</si>
  <si>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</si>
  <si>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</si>
  <si>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</si>
  <si>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</si>
  <si>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</si>
  <si>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</si>
  <si>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</si>
  <si>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</si>
  <si>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</si>
  <si>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</si>
  <si>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</si>
  <si>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</si>
  <si>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</si>
  <si>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</si>
  <si>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</si>
  <si>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</si>
  <si>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</si>
  <si>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</si>
  <si>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</si>
  <si>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</si>
  <si>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</si>
  <si>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</si>
  <si>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</si>
  <si>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</si>
  <si>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</si>
  <si>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</si>
  <si>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</si>
  <si>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</si>
  <si>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</si>
  <si>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</si>
  <si>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</si>
  <si>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</si>
  <si>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</si>
  <si>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</si>
  <si>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</si>
  <si>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</si>
  <si>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</si>
  <si>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</si>
  <si>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</si>
  <si>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</si>
  <si>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</si>
  <si>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</si>
  <si>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</si>
  <si>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</si>
  <si>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</si>
  <si>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</si>
  <si>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</si>
  <si>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</si>
  <si>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</si>
  <si>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</si>
  <si>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</si>
  <si>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</si>
  <si>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</si>
  <si>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</si>
  <si>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</si>
  <si>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</si>
  <si>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</si>
  <si>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</si>
  <si>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</si>
  <si>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</si>
  <si>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</si>
  <si>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</si>
  <si>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</si>
  <si>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</si>
  <si>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</si>
  <si>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</si>
  <si>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</si>
  <si>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</si>
  <si>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</si>
  <si>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</si>
  <si>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</si>
  <si>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</si>
  <si>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</si>
  <si>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</si>
  <si>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</si>
  <si>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</si>
  <si>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</si>
  <si>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</si>
  <si>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</si>
  <si>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</si>
  <si>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</si>
  <si>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</si>
  <si>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</si>
  <si>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</si>
  <si>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</si>
  <si>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</si>
  <si>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</si>
  <si>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</si>
  <si>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</si>
  <si>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</si>
  <si>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</si>
  <si>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</si>
  <si>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</si>
  <si>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</si>
  <si>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</si>
  <si>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</si>
  <si>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</si>
  <si>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</si>
  <si>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</si>
  <si>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</si>
  <si>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</si>
  <si>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</si>
  <si>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</si>
  <si>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</si>
  <si>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</si>
  <si>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</si>
  <si>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</si>
  <si>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</si>
  <si>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</si>
  <si>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</si>
  <si>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</si>
  <si>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</si>
  <si>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</si>
  <si>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</si>
  <si>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</si>
  <si>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</si>
  <si>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</si>
  <si>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</si>
  <si>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</si>
  <si>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</si>
  <si>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</si>
  <si>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</si>
  <si>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</si>
  <si>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</si>
  <si>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</si>
  <si>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</si>
  <si>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</si>
  <si>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</si>
  <si>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</si>
  <si>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</si>
  <si>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</si>
  <si>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</si>
  <si>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</si>
  <si>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</si>
  <si>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</si>
  <si>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</si>
  <si>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</si>
  <si>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</si>
  <si>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</si>
  <si>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</si>
  <si>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</si>
  <si>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</si>
  <si>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</si>
  <si>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</si>
  <si>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</si>
  <si>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</si>
  <si>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</si>
  <si>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</si>
  <si>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</si>
  <si>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</si>
  <si>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</si>
  <si>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</si>
  <si>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</si>
  <si>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</si>
  <si>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</si>
  <si>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</si>
  <si>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</si>
  <si>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</si>
  <si>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</si>
  <si>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</si>
  <si>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</si>
  <si>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</si>
  <si>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</si>
  <si>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</si>
  <si>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</si>
  <si>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</si>
  <si>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</si>
  <si>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</si>
  <si>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</si>
  <si>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</si>
  <si>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</si>
  <si>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</si>
  <si>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</si>
  <si>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</si>
  <si>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</si>
  <si>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</si>
  <si>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</si>
  <si>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</si>
  <si>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</si>
  <si>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</si>
  <si>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</si>
  <si>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</si>
  <si>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</si>
  <si>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</si>
  <si>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</si>
  <si>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</si>
  <si>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</si>
  <si>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</si>
  <si>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</si>
  <si>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</si>
  <si>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</si>
  <si>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</si>
  <si>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</si>
  <si>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</si>
  <si>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</si>
  <si>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</si>
  <si>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</si>
  <si>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</si>
  <si>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</si>
  <si>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</si>
  <si>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</si>
  <si>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</si>
  <si>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</si>
  <si>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</si>
  <si>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</si>
  <si>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</si>
  <si>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</si>
  <si>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</si>
  <si>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</si>
  <si>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</si>
  <si>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</si>
  <si>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</si>
  <si>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</si>
  <si>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</si>
  <si>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</si>
  <si>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</si>
  <si>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</si>
  <si>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</si>
  <si>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</si>
  <si>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</si>
  <si>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</si>
  <si>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</si>
  <si>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</si>
  <si>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</si>
  <si>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</si>
  <si>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</si>
  <si>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</si>
  <si>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</si>
  <si>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</si>
  <si>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</si>
  <si>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</si>
  <si>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</si>
  <si>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</si>
  <si>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</si>
  <si>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</si>
  <si>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</si>
  <si>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</si>
  <si>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</si>
  <si>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</si>
  <si>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</si>
  <si>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</si>
  <si>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</si>
  <si>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</si>
  <si>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</si>
  <si>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</si>
  <si>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</si>
  <si>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</si>
  <si>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</si>
  <si>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</si>
  <si>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</si>
  <si>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</si>
  <si>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</si>
  <si>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</si>
  <si>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</si>
  <si>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</si>
  <si>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</si>
  <si>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</si>
  <si>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</si>
  <si>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</si>
  <si>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</si>
  <si>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</si>
  <si>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</si>
  <si>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</si>
  <si>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</si>
  <si>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</si>
  <si>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</si>
  <si>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</si>
  <si>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</si>
  <si>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</si>
  <si>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</si>
  <si>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</si>
  <si>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</si>
  <si>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</si>
  <si>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</si>
  <si>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</si>
  <si>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</si>
  <si>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</si>
  <si>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</si>
  <si>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</si>
  <si>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</si>
  <si>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</si>
  <si>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</si>
  <si>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</si>
  <si>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</si>
  <si>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</si>
  <si>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</si>
  <si>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</si>
  <si>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</si>
  <si>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</si>
  <si>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</si>
  <si>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</si>
  <si>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</si>
  <si>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</si>
  <si>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</si>
  <si>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</si>
  <si>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</si>
  <si>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</si>
  <si>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</si>
  <si>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</si>
  <si>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</si>
  <si>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</si>
  <si>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</si>
  <si>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</si>
  <si>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</si>
  <si>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</si>
  <si>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</si>
  <si>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</si>
  <si>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</si>
  <si>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</si>
  <si>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</si>
  <si>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</si>
  <si>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</si>
  <si>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</si>
  <si>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</si>
  <si>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</si>
  <si>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</si>
  <si>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</si>
  <si>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</si>
  <si>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</si>
  <si>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</si>
  <si>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</si>
  <si>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</si>
  <si>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</si>
  <si>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</si>
  <si>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</si>
  <si>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</si>
  <si>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</si>
  <si>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</si>
  <si>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</si>
  <si>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</si>
  <si>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</si>
  <si>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</si>
  <si>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</si>
  <si>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</si>
  <si>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</si>
  <si>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</si>
  <si>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</si>
  <si>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</si>
  <si>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</si>
  <si>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</si>
  <si>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</si>
  <si>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</si>
  <si>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</si>
  <si>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</si>
  <si>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</si>
  <si>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</si>
  <si>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</si>
  <si>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</si>
  <si>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</si>
  <si>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</si>
  <si>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</si>
  <si>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</si>
  <si>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</si>
  <si>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</si>
  <si>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</si>
  <si>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</si>
  <si>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</si>
  <si>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</si>
  <si>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</si>
  <si>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</si>
  <si>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</si>
  <si>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</si>
  <si>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</si>
  <si>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</si>
  <si>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</si>
  <si>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</si>
  <si>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</si>
  <si>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</si>
  <si>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</si>
  <si>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</si>
  <si>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</si>
  <si>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</si>
  <si>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</si>
  <si>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</si>
  <si>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</si>
  <si>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</si>
  <si>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</si>
  <si>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</si>
  <si>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</si>
  <si>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</si>
  <si>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</si>
  <si>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</si>
  <si>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</si>
  <si>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</si>
  <si>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</si>
  <si>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</si>
  <si>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</si>
  <si>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</si>
  <si>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</si>
  <si>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</si>
  <si>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</si>
  <si>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</si>
  <si>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</si>
  <si>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</si>
  <si>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</si>
  <si>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</si>
  <si>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</si>
  <si>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</si>
  <si>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</si>
  <si>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</si>
  <si>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</si>
  <si>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</si>
  <si>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</si>
  <si>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</si>
  <si>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</si>
  <si>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</si>
  <si>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</si>
  <si>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</si>
  <si>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</si>
  <si>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</si>
  <si>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</si>
  <si>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</si>
  <si>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</si>
  <si>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</si>
  <si>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</si>
  <si>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</si>
  <si>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</si>
  <si>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</si>
  <si>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</si>
  <si>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</si>
  <si>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</si>
  <si>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</si>
  <si>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</si>
  <si>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</si>
  <si>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</si>
  <si>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</si>
  <si>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</si>
  <si>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</si>
  <si>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</si>
  <si>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</si>
  <si>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</si>
  <si>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</si>
  <si>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</si>
  <si>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</si>
  <si>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</si>
  <si>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</si>
  <si>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</si>
  <si>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</si>
  <si>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</si>
  <si>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</si>
  <si>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</si>
  <si>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</si>
  <si>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</si>
  <si>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</si>
  <si>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</si>
  <si>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</si>
  <si>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</si>
  <si>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</si>
  <si>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</si>
  <si>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</si>
  <si>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</si>
  <si>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</si>
  <si>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</si>
  <si>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</si>
  <si>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</si>
  <si>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</si>
  <si>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</si>
  <si>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</si>
  <si>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</si>
  <si>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</si>
  <si>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</si>
  <si>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</si>
  <si>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</si>
  <si>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</si>
  <si>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</si>
  <si>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</si>
  <si>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</si>
  <si>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</si>
  <si>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</si>
  <si>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</si>
  <si>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</si>
  <si>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</si>
  <si>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</si>
  <si>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</si>
  <si>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</si>
  <si>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</si>
  <si>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</si>
  <si>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</si>
  <si>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</si>
  <si>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</si>
  <si>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</si>
  <si>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</si>
  <si>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</si>
  <si>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</si>
  <si>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</si>
  <si>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</si>
  <si>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</si>
  <si>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</si>
  <si>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</si>
  <si>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</si>
  <si>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</si>
  <si>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</si>
  <si>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</si>
  <si>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</si>
  <si>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</si>
  <si>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</si>
  <si>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</si>
  <si>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</si>
  <si>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</si>
  <si>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</si>
  <si>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</si>
  <si>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</si>
  <si>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</si>
  <si>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</si>
  <si>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</si>
  <si>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</si>
  <si>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</si>
  <si>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</si>
  <si>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</si>
  <si>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</si>
  <si>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</si>
  <si>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</si>
  <si>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</si>
  <si>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</si>
  <si>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</si>
  <si>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</si>
  <si>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</si>
  <si>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</si>
  <si>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</si>
  <si>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</si>
  <si>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</si>
  <si>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</si>
  <si>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</si>
  <si>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</si>
  <si>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</si>
  <si>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</si>
  <si>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</si>
  <si>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</si>
  <si>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</si>
  <si>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</si>
  <si>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</si>
  <si>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</si>
  <si>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</si>
  <si>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</si>
  <si>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</si>
  <si>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</si>
  <si>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</si>
  <si>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</si>
  <si>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</si>
  <si>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</si>
  <si>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</si>
  <si>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</si>
  <si>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</si>
  <si>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</si>
  <si>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</si>
  <si>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</si>
  <si>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</si>
  <si>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</si>
  <si>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</si>
  <si>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</si>
  <si>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</si>
  <si>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</si>
  <si>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</si>
  <si>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</si>
  <si>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</si>
  <si>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</si>
  <si>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</si>
  <si>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</si>
  <si>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</si>
  <si>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</si>
  <si>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</si>
  <si>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</si>
  <si>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</si>
  <si>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</si>
  <si>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</si>
  <si>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</si>
  <si>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</si>
  <si>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</si>
  <si>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</si>
  <si>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</si>
  <si>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</si>
  <si>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</si>
  <si>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</si>
  <si>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</si>
  <si>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</si>
  <si>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</si>
  <si>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</si>
  <si>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</si>
  <si>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</si>
  <si>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</si>
  <si>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</si>
  <si>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</si>
  <si>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</si>
  <si>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</si>
  <si>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</si>
  <si>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</si>
  <si>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</si>
  <si>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</si>
  <si>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</si>
  <si>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</si>
  <si>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</si>
  <si>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</si>
  <si>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</si>
  <si>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</si>
  <si>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</si>
  <si>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</si>
  <si>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</si>
  <si>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</si>
  <si>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</si>
  <si>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</si>
  <si>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</si>
  <si>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</si>
  <si>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</si>
  <si>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</si>
  <si>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</si>
  <si>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</si>
  <si>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</si>
  <si>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</si>
  <si>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</si>
  <si>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</si>
  <si>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</si>
  <si>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</si>
  <si>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</si>
  <si>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</si>
  <si>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</si>
  <si>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</si>
  <si>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</si>
  <si>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</si>
  <si>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</si>
  <si>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</si>
  <si>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</si>
  <si>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</si>
  <si>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</si>
  <si>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</si>
  <si>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</si>
  <si>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</si>
  <si>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</si>
  <si>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</si>
  <si>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</si>
  <si>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</si>
  <si>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</si>
  <si>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</si>
  <si>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</si>
  <si>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</si>
  <si>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</si>
  <si>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</si>
  <si>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</si>
  <si>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</si>
  <si>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</si>
  <si>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</si>
  <si>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</si>
  <si>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</si>
  <si>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</si>
  <si>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</si>
  <si>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</si>
  <si>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</si>
  <si>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</si>
  <si>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</si>
  <si>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</si>
  <si>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</si>
  <si>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</si>
  <si>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</si>
  <si>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</si>
  <si>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</si>
  <si>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</si>
  <si>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</si>
  <si>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</si>
  <si>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</si>
  <si>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</si>
  <si>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</si>
  <si>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</si>
  <si>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</si>
  <si>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</si>
  <si>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</si>
  <si>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</si>
  <si>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</si>
  <si>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</si>
  <si>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</si>
  <si>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</si>
  <si>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</si>
  <si>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</si>
  <si>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</si>
  <si>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</si>
  <si>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</si>
  <si>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</si>
  <si>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</si>
  <si>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</si>
  <si>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</si>
  <si>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</si>
  <si>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</si>
  <si>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</si>
  <si>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</si>
  <si>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</si>
  <si>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</si>
  <si>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</si>
  <si>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</si>
  <si>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</si>
  <si>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</si>
  <si>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</si>
  <si>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</si>
  <si>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</si>
  <si>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</si>
  <si>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</si>
  <si>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</si>
  <si>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</si>
  <si>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</si>
  <si>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</si>
  <si>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</si>
  <si>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</si>
  <si>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</si>
  <si>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</si>
  <si>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</si>
  <si>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</si>
  <si>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</si>
  <si>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</si>
  <si>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</si>
  <si>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</si>
  <si>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</si>
  <si>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</si>
  <si>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</si>
  <si>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</si>
  <si>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</si>
  <si>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</si>
  <si>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</si>
  <si>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</si>
  <si>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</si>
  <si>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</si>
  <si>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</si>
  <si>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</si>
  <si>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</si>
  <si>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</si>
  <si>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</si>
  <si>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</si>
  <si>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</si>
  <si>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</si>
  <si>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</si>
  <si>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</si>
  <si>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</si>
  <si>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</si>
  <si>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</si>
  <si>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</si>
  <si>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</si>
  <si>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</si>
  <si>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</si>
  <si>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</si>
  <si>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</si>
  <si>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</si>
  <si>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</si>
  <si>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</si>
  <si>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</si>
  <si>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</si>
  <si>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</si>
  <si>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</si>
  <si>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</si>
  <si>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</si>
  <si>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</si>
  <si>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</si>
  <si>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</si>
  <si>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</si>
  <si>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</si>
  <si>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</si>
  <si>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</si>
  <si>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</si>
  <si>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</si>
  <si>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</si>
  <si>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</si>
  <si>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</si>
  <si>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</si>
  <si>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</si>
  <si>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</si>
  <si>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</si>
  <si>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</si>
  <si>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</si>
  <si>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</si>
  <si>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</si>
  <si>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</si>
  <si>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</si>
  <si>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</si>
  <si>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</si>
  <si>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</si>
  <si>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</si>
  <si>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</si>
  <si>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</si>
  <si>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</si>
  <si>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</si>
  <si>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</si>
  <si>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</si>
  <si>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</si>
  <si>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</si>
  <si>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</si>
  <si>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</si>
  <si>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</si>
  <si>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</si>
  <si>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</si>
  <si>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</si>
  <si>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</si>
  <si>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</si>
  <si>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</si>
  <si>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</si>
  <si>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</si>
  <si>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</si>
  <si>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</si>
  <si>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</si>
  <si>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</si>
  <si>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</si>
  <si>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</si>
  <si>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</si>
  <si>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</si>
  <si>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</si>
  <si>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</si>
  <si>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</si>
  <si>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</si>
  <si>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</si>
  <si>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</si>
  <si>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</si>
  <si>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</si>
  <si>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</si>
  <si>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</si>
  <si>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</si>
  <si>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</si>
  <si>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</si>
  <si>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</si>
  <si>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</si>
  <si>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</si>
  <si>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</si>
  <si>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</si>
  <si>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</si>
  <si>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</si>
  <si>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</si>
  <si>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</si>
  <si>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</si>
  <si>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</si>
  <si>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</si>
  <si>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</si>
  <si>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</si>
  <si>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</si>
  <si>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</si>
  <si>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</si>
  <si>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</si>
  <si>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</si>
  <si>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</si>
  <si>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</si>
  <si>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</si>
  <si>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</si>
  <si>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</si>
  <si>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</si>
  <si>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</si>
  <si>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</si>
  <si>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</si>
  <si>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</si>
  <si>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</si>
  <si>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</si>
  <si>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</si>
  <si>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</si>
  <si>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</si>
  <si>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</si>
  <si>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</si>
  <si>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</si>
  <si>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</si>
  <si>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</si>
  <si>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</si>
  <si>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</si>
  <si>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</si>
  <si>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</si>
  <si>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</si>
  <si>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</si>
  <si>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</si>
  <si>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</si>
  <si>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</si>
  <si>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</si>
  <si>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</si>
  <si>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</si>
  <si>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</si>
  <si>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</si>
  <si>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</si>
  <si>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</si>
  <si>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</si>
  <si>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</si>
  <si>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</si>
  <si>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</si>
  <si>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</si>
  <si>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</si>
  <si>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</si>
  <si>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</si>
  <si>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</si>
  <si>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</si>
  <si>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</si>
  <si>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</si>
  <si>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</si>
  <si>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</si>
  <si>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</si>
  <si>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</si>
  <si>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</si>
  <si>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</si>
  <si>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</si>
  <si>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</si>
  <si>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</si>
  <si>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</si>
  <si>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</si>
  <si>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</si>
  <si>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</si>
  <si>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</si>
  <si>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</si>
  <si>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</si>
  <si>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</si>
  <si>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</si>
  <si>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</si>
  <si>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</si>
  <si>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</si>
  <si>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</si>
  <si>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</si>
  <si>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</si>
  <si>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</si>
  <si>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</si>
  <si>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</si>
  <si>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</si>
  <si>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</si>
  <si>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</si>
  <si>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</si>
  <si>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</si>
  <si>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</si>
  <si>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</si>
  <si>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</si>
  <si>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</si>
  <si>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</si>
  <si>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</si>
  <si>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</si>
  <si>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</si>
  <si>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</si>
  <si>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</si>
  <si>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</si>
  <si>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</si>
  <si>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</si>
  <si>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</si>
  <si>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</si>
  <si>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</si>
  <si>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</si>
  <si>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</si>
  <si>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</si>
  <si>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</si>
  <si>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</si>
  <si>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</si>
  <si>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</si>
  <si>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</si>
  <si>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</si>
  <si>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</si>
  <si>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</si>
  <si>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</si>
  <si>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</si>
  <si>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</si>
  <si>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</si>
  <si>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</si>
  <si>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</si>
  <si>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</si>
  <si>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</si>
  <si>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</si>
  <si>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</si>
  <si>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</si>
  <si>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</si>
  <si>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</si>
  <si>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</si>
  <si>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</si>
  <si>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</si>
  <si>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</si>
  <si>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</si>
  <si>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</si>
  <si>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</si>
  <si>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</si>
  <si>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</si>
  <si>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</si>
  <si>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</si>
  <si>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</si>
  <si>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</si>
  <si>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</si>
  <si>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</si>
  <si>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</si>
  <si>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</si>
  <si>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</si>
  <si>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</si>
  <si>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</si>
  <si>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</si>
  <si>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</si>
  <si>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</si>
  <si>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</si>
  <si>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</si>
  <si>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</si>
  <si>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</si>
  <si>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</si>
  <si>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</si>
  <si>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</si>
  <si>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</si>
  <si>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</si>
  <si>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</si>
  <si>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</si>
  <si>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</si>
  <si>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</si>
  <si>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</si>
  <si>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</si>
  <si>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</si>
  <si>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</si>
  <si>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</si>
  <si>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</si>
  <si>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</si>
  <si>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</si>
  <si>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</si>
  <si>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</si>
  <si>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</si>
  <si>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</si>
  <si>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</si>
  <si>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</si>
  <si>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</si>
  <si>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</si>
  <si>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</si>
  <si>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</si>
  <si>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</si>
  <si>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</si>
  <si>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</si>
  <si>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</si>
  <si>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</si>
  <si>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</si>
  <si>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</si>
  <si>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</si>
  <si>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</si>
  <si>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</si>
  <si>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</si>
  <si>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</si>
  <si>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</si>
  <si>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</si>
  <si>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</si>
  <si>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</si>
  <si>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</si>
  <si>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</si>
  <si>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</si>
  <si>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</si>
  <si>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</si>
  <si>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</si>
  <si>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</si>
  <si>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</si>
  <si>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</si>
  <si>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</si>
  <si>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</si>
  <si>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</si>
  <si>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</si>
  <si>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</si>
  <si>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</si>
  <si>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</si>
  <si>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</si>
  <si>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</si>
  <si>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</si>
  <si>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</si>
  <si>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</si>
  <si>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</si>
  <si>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</si>
  <si>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</si>
  <si>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</si>
  <si>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</si>
  <si>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</si>
  <si>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</si>
  <si>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</si>
  <si>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</si>
  <si>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</si>
  <si>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</si>
  <si>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</si>
  <si>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</si>
  <si>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</si>
  <si>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</si>
  <si>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</si>
  <si>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</si>
  <si>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</si>
  <si>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</si>
  <si>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</si>
  <si>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</si>
  <si>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</si>
  <si>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</si>
  <si>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</si>
  <si>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</si>
  <si>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</si>
  <si>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</si>
  <si>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</si>
  <si>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</si>
  <si>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</si>
  <si>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</si>
  <si>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</si>
  <si>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</si>
  <si>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</si>
  <si>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</si>
  <si>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</si>
  <si>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</si>
  <si>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</si>
  <si>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</si>
  <si>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</si>
  <si>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</si>
  <si>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</si>
  <si>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</si>
  <si>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</si>
  <si>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</si>
  <si>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</si>
  <si>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</si>
  <si>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</si>
  <si>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</si>
  <si>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</si>
  <si>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</si>
  <si>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</si>
  <si>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</si>
  <si>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</si>
  <si>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</si>
  <si>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</si>
  <si>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</si>
  <si>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</si>
  <si>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</si>
  <si>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</si>
  <si>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</si>
  <si>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</si>
  <si>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</si>
  <si>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</si>
  <si>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</si>
  <si>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</si>
  <si>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</si>
  <si>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</si>
  <si>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</si>
  <si>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</si>
  <si>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</si>
  <si>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</si>
  <si>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</si>
  <si>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</si>
  <si>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</si>
  <si>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</si>
  <si>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</si>
  <si>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</si>
  <si>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</si>
  <si>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</si>
  <si>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</si>
  <si>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</si>
  <si>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</si>
  <si>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</si>
  <si>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</si>
  <si>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</si>
  <si>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</si>
  <si>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</si>
  <si>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</si>
  <si>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</si>
  <si>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</si>
  <si>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</si>
  <si>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</si>
  <si>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</si>
  <si>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</si>
  <si>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</si>
  <si>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</si>
  <si>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</si>
  <si>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</si>
  <si>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</si>
  <si>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</si>
  <si>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</si>
  <si>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</si>
  <si>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</si>
  <si>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</si>
  <si>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</si>
  <si>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</si>
  <si>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</si>
  <si>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</si>
  <si>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</si>
  <si>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</si>
  <si>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</si>
  <si>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</si>
  <si>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</si>
  <si>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</si>
  <si>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</si>
  <si>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</si>
  <si>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</si>
  <si>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</si>
  <si>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</si>
  <si>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</si>
  <si>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</si>
  <si>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</si>
  <si>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</si>
  <si>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</si>
  <si>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</si>
  <si>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</si>
  <si>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</si>
  <si>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</si>
  <si>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</si>
  <si>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</si>
  <si>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</si>
  <si>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</si>
  <si>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</si>
  <si>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</si>
  <si>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</si>
  <si>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</si>
  <si>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</si>
  <si>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</si>
  <si>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</si>
  <si>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</si>
  <si>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</si>
  <si>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</si>
  <si>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</si>
  <si>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</si>
  <si>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</si>
  <si>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</si>
  <si>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</si>
  <si>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</si>
  <si>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</si>
  <si>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</si>
  <si>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</si>
  <si>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</si>
  <si>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</si>
  <si>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</si>
  <si>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</si>
  <si>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</si>
  <si>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</si>
  <si>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</si>
  <si>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</si>
  <si>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</si>
  <si>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</si>
  <si>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</si>
  <si>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</si>
  <si>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</si>
  <si>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</si>
  <si>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</si>
  <si>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</si>
  <si>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</si>
  <si>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</si>
  <si>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</si>
  <si>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</si>
  <si>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</si>
  <si>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</si>
  <si>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</si>
  <si>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</si>
  <si>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</si>
  <si>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</si>
  <si>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</si>
  <si>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</si>
  <si>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</si>
  <si>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</si>
  <si>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</si>
  <si>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</si>
  <si>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</si>
  <si>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</si>
  <si>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</si>
  <si>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</si>
  <si>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</si>
  <si>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</si>
  <si>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</si>
  <si>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</si>
  <si>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</si>
  <si>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</si>
  <si>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</si>
  <si>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</si>
  <si>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</si>
  <si>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</si>
  <si>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</si>
  <si>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</si>
  <si>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</si>
  <si>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</si>
  <si>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</si>
  <si>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</si>
  <si>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</si>
  <si>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</si>
  <si>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</si>
  <si>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</si>
  <si>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</si>
  <si>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</si>
  <si>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</si>
  <si>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</si>
  <si>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</si>
  <si>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</si>
  <si>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</si>
  <si>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</si>
  <si>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</si>
  <si>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</si>
  <si>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</si>
  <si>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</si>
  <si>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</si>
  <si>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</si>
  <si>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</si>
  <si>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</si>
  <si>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</si>
  <si>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</si>
  <si>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</si>
  <si>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</si>
  <si>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</si>
  <si>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</si>
  <si>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</si>
  <si>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</si>
  <si>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</si>
  <si>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</si>
  <si>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</si>
  <si>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</si>
  <si>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</si>
  <si>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</si>
  <si>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</si>
  <si>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</si>
  <si>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</si>
  <si>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</si>
  <si>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</si>
  <si>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</si>
  <si>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</si>
  <si>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</si>
  <si>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</si>
  <si>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</si>
  <si>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</si>
  <si>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</si>
  <si>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</si>
  <si>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</si>
  <si>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</si>
  <si>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</si>
  <si>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</si>
  <si>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</si>
  <si>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</si>
  <si>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</si>
  <si>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</si>
  <si>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</si>
  <si>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</si>
  <si>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</si>
  <si>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</si>
  <si>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</si>
  <si>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</si>
  <si>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</si>
  <si>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</si>
  <si>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</si>
  <si>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</si>
  <si>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</si>
  <si>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</si>
  <si>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</si>
  <si>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</si>
  <si>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</si>
  <si>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</si>
  <si>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</si>
  <si>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</si>
  <si>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</si>
  <si>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</si>
  <si>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</si>
  <si>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</si>
  <si>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</si>
  <si>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</si>
  <si>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</si>
  <si>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</si>
  <si>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</si>
  <si>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</si>
  <si>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</si>
  <si>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</si>
  <si>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</si>
  <si>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</si>
  <si>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</si>
  <si>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</si>
  <si>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</si>
  <si>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</si>
  <si>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</si>
  <si>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</si>
  <si>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</si>
  <si>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</si>
  <si>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</si>
  <si>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</si>
  <si>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</si>
  <si>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</si>
  <si>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</si>
  <si>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</si>
  <si>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</si>
  <si>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</si>
  <si>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</si>
  <si>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</si>
  <si>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</si>
  <si>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</si>
  <si>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</si>
  <si>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</si>
  <si>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</si>
  <si>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</si>
  <si>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</si>
  <si>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</si>
  <si>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</si>
  <si>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</si>
  <si>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</si>
  <si>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</si>
  <si>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</si>
  <si>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</si>
  <si>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</si>
  <si>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</si>
  <si>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</si>
  <si>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</si>
  <si>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</si>
  <si>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</si>
  <si>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</si>
  <si>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</si>
  <si>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</si>
  <si>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</si>
  <si>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</si>
  <si>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</si>
  <si>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</si>
  <si>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</si>
  <si>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</si>
  <si>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</si>
  <si>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</si>
  <si>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</si>
  <si>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</si>
  <si>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</si>
  <si>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</si>
  <si>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</si>
  <si>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</si>
  <si>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</si>
  <si>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</si>
  <si>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</si>
  <si>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</si>
  <si>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</si>
  <si>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</si>
  <si>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</si>
  <si>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</si>
  <si>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</si>
  <si>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</si>
  <si>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</si>
  <si>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</si>
  <si>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</si>
  <si>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</si>
  <si>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</si>
  <si>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</si>
  <si>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</si>
  <si>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</si>
  <si>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</si>
  <si>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</si>
  <si>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</si>
  <si>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</si>
  <si>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</si>
  <si>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</si>
  <si>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</si>
  <si>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</si>
  <si>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</si>
  <si>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</si>
  <si>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</si>
  <si>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</si>
  <si>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</si>
  <si>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</si>
  <si>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</si>
  <si>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</si>
  <si>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</si>
  <si>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</si>
  <si>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</si>
  <si>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</si>
  <si>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</si>
  <si>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</si>
  <si>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</si>
  <si>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</si>
  <si>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</si>
  <si>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</si>
  <si>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</si>
  <si>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</si>
  <si>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</si>
  <si>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</si>
  <si>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</si>
  <si>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</si>
  <si>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</si>
  <si>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</si>
  <si>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</si>
  <si>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</si>
  <si>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</si>
  <si>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</si>
  <si>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</si>
  <si>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</si>
  <si>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</si>
  <si>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</si>
  <si>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</si>
  <si>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</si>
  <si>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</si>
  <si>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</si>
  <si>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</si>
  <si>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</si>
  <si>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</si>
  <si>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</si>
  <si>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</si>
  <si>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</si>
  <si>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</si>
  <si>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</si>
  <si>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</si>
  <si>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</si>
  <si>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</si>
  <si>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</si>
  <si>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</si>
  <si>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</si>
  <si>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</si>
  <si>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</si>
  <si>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</si>
  <si>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</si>
  <si>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</si>
  <si>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</si>
  <si>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</si>
  <si>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</si>
  <si>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</si>
  <si>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</si>
  <si>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</si>
  <si>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</si>
  <si>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</si>
  <si>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</si>
  <si>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</si>
  <si>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</si>
  <si>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</si>
  <si>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</si>
  <si>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</si>
  <si>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</si>
  <si>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</si>
  <si>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</si>
  <si>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</si>
  <si>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</si>
  <si>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</si>
  <si>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</si>
  <si>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</si>
  <si>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</si>
  <si>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</si>
  <si>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</si>
  <si>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</si>
  <si>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</si>
  <si>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</si>
  <si>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</si>
  <si>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</si>
  <si>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</si>
  <si>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</si>
  <si>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</si>
  <si>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</si>
  <si>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</si>
  <si>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</si>
  <si>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</si>
  <si>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</si>
  <si>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</si>
  <si>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</si>
  <si>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</si>
  <si>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</si>
  <si>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</si>
  <si>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</si>
  <si>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</si>
  <si>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</si>
  <si>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</si>
  <si>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</si>
  <si>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</si>
  <si>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</si>
  <si>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</si>
  <si>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</si>
  <si>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</si>
  <si>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</si>
  <si>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</si>
  <si>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</si>
  <si>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</si>
  <si>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</si>
  <si>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</si>
  <si>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</si>
  <si>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</si>
  <si>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</si>
  <si>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</si>
  <si>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</si>
  <si>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</si>
  <si>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</si>
  <si>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</si>
  <si>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</si>
  <si>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</si>
  <si>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</si>
  <si>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</si>
  <si>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</si>
  <si>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</si>
  <si>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</si>
  <si>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</si>
  <si>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</si>
  <si>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</si>
  <si>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</si>
  <si>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</si>
  <si>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</si>
  <si>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</si>
  <si>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</si>
  <si>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</si>
  <si>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</si>
  <si>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</si>
  <si>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</si>
  <si>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</si>
  <si>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</si>
  <si>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</si>
  <si>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</si>
  <si>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</si>
  <si>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</si>
  <si>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</si>
  <si>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</si>
  <si>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</si>
  <si>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</si>
  <si>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</si>
  <si>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</si>
  <si>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</si>
  <si>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</si>
  <si>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</si>
  <si>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</si>
  <si>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</si>
  <si>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</si>
  <si>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</si>
  <si>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</si>
  <si>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</si>
  <si>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</si>
  <si>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</si>
  <si>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</si>
  <si>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</si>
  <si>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</si>
  <si>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</si>
  <si>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</si>
  <si>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</si>
  <si>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</si>
  <si>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</si>
  <si>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</si>
  <si>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</si>
  <si>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</si>
  <si>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</si>
  <si>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</si>
  <si>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</si>
  <si>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</si>
  <si>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</si>
  <si>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</si>
  <si>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</si>
  <si>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</si>
  <si>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</si>
  <si>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</si>
  <si>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</si>
  <si>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</si>
  <si>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</si>
  <si>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</si>
  <si>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</si>
  <si>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</si>
  <si>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</si>
  <si>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</si>
  <si>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</si>
  <si>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</si>
  <si>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</si>
  <si>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</si>
  <si>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</si>
  <si>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</si>
  <si>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</si>
  <si>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</si>
  <si>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</si>
  <si>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</si>
  <si>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</si>
  <si>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</si>
  <si>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</si>
  <si>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</si>
  <si>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</si>
  <si>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</si>
  <si>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</si>
  <si>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</si>
  <si>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</si>
  <si>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</si>
  <si>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</si>
  <si>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</si>
  <si>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</si>
  <si>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</si>
  <si>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</si>
  <si>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</si>
  <si>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</si>
  <si>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</si>
  <si>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</si>
  <si>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</si>
  <si>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</si>
  <si>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</si>
  <si>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</si>
  <si>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</si>
  <si>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</si>
  <si>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</si>
  <si>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</si>
  <si>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</si>
  <si>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</si>
  <si>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</si>
  <si>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</si>
  <si>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</si>
  <si>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</si>
  <si>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</si>
  <si>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</si>
  <si>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</si>
  <si>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</si>
  <si>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</si>
  <si>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</si>
  <si>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</si>
  <si>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</si>
  <si>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</si>
  <si>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</si>
  <si>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</si>
  <si>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</si>
  <si>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</si>
  <si>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</si>
  <si>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</si>
  <si>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</si>
  <si>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</si>
  <si>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</si>
  <si>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</si>
  <si>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</si>
  <si>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</si>
  <si>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</si>
  <si>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</si>
  <si>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</si>
  <si>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</si>
  <si>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</si>
  <si>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</si>
  <si>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</si>
  <si>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</si>
  <si>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</si>
  <si>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</si>
  <si>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</si>
  <si>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</si>
  <si>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</si>
  <si>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</si>
  <si>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</si>
  <si>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</si>
  <si>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</si>
  <si>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</si>
  <si>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</si>
  <si>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</si>
  <si>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</si>
  <si>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</si>
  <si>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</si>
  <si>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</si>
  <si>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</si>
  <si>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</si>
  <si>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</si>
  <si>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</si>
  <si>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</si>
  <si>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</si>
  <si>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</si>
  <si>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</si>
  <si>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</si>
  <si>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</si>
  <si>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</si>
  <si>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</si>
  <si>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</si>
  <si>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</si>
  <si>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</si>
  <si>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</si>
  <si>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</si>
  <si>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</si>
  <si>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</si>
  <si>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</si>
  <si>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</si>
  <si>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</si>
  <si>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</si>
  <si>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</si>
  <si>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</si>
  <si>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</si>
  <si>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</si>
  <si>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</si>
  <si>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</si>
  <si>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</si>
  <si>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</si>
  <si>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</si>
  <si>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</si>
  <si>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</si>
  <si>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</si>
  <si>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</si>
  <si>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</si>
  <si>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</si>
  <si>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</si>
  <si>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</si>
  <si>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</si>
  <si>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</si>
  <si>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</si>
  <si>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</si>
  <si>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</si>
  <si>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</si>
  <si>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</si>
  <si>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</si>
  <si>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</si>
  <si>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</si>
  <si>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</si>
  <si>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</si>
  <si>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</si>
  <si>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</si>
  <si>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</si>
  <si>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</si>
  <si>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</si>
  <si>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</si>
  <si>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</si>
  <si>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</si>
  <si>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</si>
  <si>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</si>
  <si>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</si>
  <si>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</si>
  <si>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</si>
  <si>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</si>
  <si>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</si>
  <si>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</si>
  <si>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</si>
  <si>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</si>
  <si>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</si>
  <si>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</si>
  <si>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</si>
  <si>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</si>
  <si>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</si>
  <si>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</si>
  <si>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</si>
  <si>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</si>
  <si>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</si>
  <si>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</si>
  <si>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</si>
  <si>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</si>
  <si>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</si>
  <si>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</si>
  <si>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</si>
  <si>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</si>
  <si>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</si>
  <si>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</si>
  <si>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</si>
  <si>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</si>
  <si>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</si>
  <si>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</si>
  <si>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</si>
  <si>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</si>
  <si>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</si>
  <si>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</si>
  <si>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</si>
  <si>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</si>
  <si>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</si>
  <si>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</si>
  <si>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</si>
  <si>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</si>
  <si>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</si>
  <si>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</si>
  <si>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</si>
  <si>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</si>
  <si>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</si>
  <si>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</si>
  <si>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</si>
  <si>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</si>
  <si>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</si>
  <si>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</si>
  <si>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</si>
  <si>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</si>
  <si>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</si>
  <si>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</si>
  <si>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</si>
  <si>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</si>
  <si>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</si>
  <si>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</si>
  <si>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</si>
  <si>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</si>
  <si>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</si>
  <si>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</si>
  <si>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</si>
  <si>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</si>
  <si>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</si>
  <si>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</si>
  <si>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</si>
  <si>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</si>
  <si>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</si>
  <si>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</si>
  <si>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</si>
  <si>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</si>
  <si>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</si>
  <si>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</si>
  <si>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</si>
  <si>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</si>
  <si>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</si>
  <si>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</si>
  <si>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</si>
  <si>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</si>
  <si>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</si>
  <si>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</si>
  <si>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</si>
  <si>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</si>
  <si>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</si>
  <si>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</si>
  <si>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</si>
  <si>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</si>
  <si>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</si>
  <si>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</si>
  <si>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</si>
  <si>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</si>
  <si>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</si>
  <si>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</si>
  <si>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</si>
  <si>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</si>
  <si>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</si>
  <si>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</si>
  <si>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</si>
  <si>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</si>
  <si>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</si>
  <si>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</si>
  <si>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</si>
  <si>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</si>
  <si>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</si>
  <si>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</si>
  <si>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</si>
  <si>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</si>
  <si>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</si>
  <si>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</si>
  <si>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</si>
  <si>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</si>
  <si>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</si>
  <si>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</si>
  <si>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</si>
  <si>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</si>
  <si>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</si>
  <si>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</si>
  <si>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</si>
  <si>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</si>
  <si>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</si>
  <si>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</si>
  <si>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</si>
  <si>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</si>
  <si>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</si>
  <si>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</si>
  <si>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</si>
  <si>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</si>
  <si>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</si>
  <si>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</si>
  <si>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</si>
  <si>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</si>
  <si>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</si>
  <si>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</si>
  <si>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</si>
  <si>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</si>
  <si>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</si>
  <si>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</si>
  <si>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</si>
  <si>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</si>
  <si>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</si>
  <si>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</si>
  <si>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</si>
  <si>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</si>
  <si>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</si>
  <si>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</si>
  <si>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</si>
  <si>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</si>
  <si>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</si>
  <si>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</si>
  <si>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</si>
  <si>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</si>
  <si>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</si>
  <si>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</si>
  <si>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</si>
  <si>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</si>
  <si>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</si>
  <si>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</si>
  <si>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</si>
  <si>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</si>
  <si>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</si>
  <si>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</si>
  <si>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</si>
  <si>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</si>
  <si>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</si>
  <si>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</si>
  <si>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</si>
  <si>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</si>
  <si>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</si>
  <si>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</si>
  <si>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</si>
  <si>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</si>
  <si>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</si>
  <si>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</si>
  <si>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</si>
  <si>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</si>
  <si>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</si>
  <si>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</si>
  <si>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</si>
  <si>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</si>
  <si>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</si>
  <si>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</si>
  <si>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</si>
  <si>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</si>
  <si>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</si>
  <si>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</si>
  <si>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</si>
  <si>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</si>
  <si>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</si>
  <si>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</si>
  <si>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</si>
  <si>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</si>
  <si>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</si>
  <si>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</si>
  <si>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</si>
  <si>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</si>
  <si>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</si>
  <si>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</si>
  <si>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</si>
  <si>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</si>
  <si>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</si>
  <si>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</si>
  <si>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</si>
  <si>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</si>
  <si>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</si>
  <si>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</si>
  <si>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</si>
  <si>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</si>
  <si>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</si>
  <si>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</si>
  <si>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</si>
  <si>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</si>
  <si>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</si>
  <si>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</si>
  <si>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</si>
  <si>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</si>
  <si>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</si>
  <si>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</si>
  <si>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</si>
  <si>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</si>
  <si>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</si>
  <si>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</si>
  <si>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</si>
  <si>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</si>
  <si>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</si>
  <si>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</si>
  <si>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</si>
  <si>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</si>
  <si>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</si>
  <si>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</si>
  <si>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</si>
  <si>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</si>
  <si>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</si>
  <si>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</si>
  <si>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</si>
  <si>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</si>
  <si>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</si>
  <si>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</si>
  <si>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</si>
  <si>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</si>
  <si>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</si>
  <si>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</si>
  <si>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</si>
  <si>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</si>
  <si>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</si>
  <si>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</si>
  <si>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</si>
  <si>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</si>
  <si>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</si>
  <si>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</si>
  <si>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</si>
  <si>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</si>
  <si>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</si>
  <si>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</si>
  <si>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</si>
  <si>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</si>
  <si>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</si>
  <si>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</si>
  <si>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</si>
  <si>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</si>
  <si>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</si>
  <si>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</si>
  <si>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</si>
  <si>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</si>
  <si>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</si>
  <si>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</si>
  <si>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</si>
  <si>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</si>
  <si>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</si>
  <si>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</si>
  <si>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</si>
  <si>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</si>
  <si>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</si>
  <si>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</si>
  <si>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</si>
  <si>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</si>
  <si>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</si>
  <si>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</si>
  <si>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</si>
  <si>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</si>
  <si>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</si>
  <si>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</si>
  <si>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</si>
  <si>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</si>
  <si>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</si>
  <si>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</si>
  <si>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</si>
  <si>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</si>
  <si>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</si>
  <si>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</si>
  <si>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</si>
  <si>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</si>
  <si>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</si>
  <si>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</si>
  <si>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</si>
  <si>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</si>
  <si>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</si>
  <si>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</si>
  <si>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</si>
  <si>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</si>
  <si>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</si>
  <si>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</si>
  <si>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</si>
  <si>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</si>
  <si>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</si>
  <si>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</si>
  <si>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</si>
  <si>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</si>
  <si>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</si>
  <si>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</si>
  <si>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</si>
  <si>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</si>
  <si>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</si>
  <si>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</si>
  <si>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</si>
  <si>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</si>
  <si>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</si>
  <si>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</si>
  <si>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</si>
  <si>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</si>
  <si>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</si>
  <si>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</si>
  <si>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</si>
  <si>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</si>
  <si>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</si>
  <si>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</si>
  <si>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</si>
  <si>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</si>
  <si>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</si>
  <si>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</si>
  <si>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</si>
  <si>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</si>
  <si>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</si>
  <si>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</si>
  <si>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</si>
  <si>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</si>
  <si>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</si>
  <si>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</si>
  <si>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</si>
  <si>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</si>
  <si>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</si>
  <si>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</si>
  <si>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</si>
  <si>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</si>
  <si>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</si>
  <si>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</si>
  <si>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</si>
  <si>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</si>
  <si>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</si>
  <si>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</si>
  <si>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</si>
  <si>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</si>
  <si>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</si>
  <si>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</si>
  <si>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</si>
  <si>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</si>
  <si>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</si>
  <si>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</si>
  <si>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</si>
  <si>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</si>
  <si>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</si>
  <si>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</si>
  <si>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</si>
  <si>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</si>
  <si>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</si>
  <si>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</si>
  <si>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</si>
  <si>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</si>
  <si>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</si>
  <si>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</si>
  <si>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</si>
  <si>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</si>
  <si>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</si>
  <si>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</si>
  <si>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</si>
  <si>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</si>
  <si>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</si>
  <si>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</si>
  <si>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</si>
  <si>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</si>
  <si>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</si>
  <si>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</si>
  <si>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</si>
  <si>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</si>
  <si>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</si>
  <si>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</si>
  <si>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</si>
  <si>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</si>
  <si>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</si>
  <si>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</si>
  <si>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</si>
  <si>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</si>
  <si>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</si>
  <si>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</si>
  <si>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</si>
  <si>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</si>
  <si>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</si>
  <si>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</si>
  <si>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</si>
  <si>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</si>
  <si>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</si>
  <si>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</si>
  <si>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</si>
  <si>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</si>
  <si>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</si>
  <si>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</si>
  <si>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</si>
  <si>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</si>
  <si>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</si>
  <si>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</si>
  <si>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</si>
  <si>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</si>
  <si>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</si>
  <si>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</si>
  <si>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</si>
  <si>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</si>
  <si>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</si>
  <si>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</si>
  <si>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</si>
  <si>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</si>
  <si>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</si>
  <si>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</si>
  <si>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</si>
  <si>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</si>
  <si>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</si>
  <si>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</si>
  <si>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</si>
  <si>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</si>
  <si>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</si>
  <si>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</si>
  <si>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</si>
  <si>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</si>
  <si>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</si>
  <si>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</si>
  <si>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</si>
  <si>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</si>
  <si>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</si>
  <si>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</si>
  <si>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</si>
  <si>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</si>
  <si>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</si>
  <si>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</si>
  <si>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</si>
  <si>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</si>
  <si>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</si>
  <si>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</si>
  <si>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</si>
  <si>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</si>
  <si>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</si>
  <si>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</si>
  <si>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</si>
  <si>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</si>
  <si>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</si>
  <si>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</si>
  <si>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</si>
  <si>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</si>
  <si>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</si>
  <si>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</si>
  <si>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</si>
  <si>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</si>
  <si>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</si>
  <si>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</si>
  <si>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</si>
  <si>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</si>
  <si>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</si>
  <si>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</si>
  <si>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</si>
  <si>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</si>
  <si>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</si>
  <si>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</si>
  <si>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</si>
  <si>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</si>
  <si>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</si>
  <si>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</si>
  <si>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</si>
  <si>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</si>
  <si>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</si>
  <si>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</si>
  <si>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</si>
  <si>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</si>
  <si>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</si>
  <si>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</si>
  <si>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</si>
  <si>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</si>
  <si>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</si>
  <si>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</si>
  <si>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</si>
  <si>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</si>
  <si>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</si>
  <si>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</si>
  <si>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</si>
  <si>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</si>
  <si>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</si>
  <si>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</si>
  <si>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</si>
  <si>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</si>
  <si>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</si>
  <si>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</si>
  <si>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</si>
  <si>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</si>
  <si>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</si>
  <si>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</si>
  <si>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</si>
  <si>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</si>
  <si>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</si>
  <si>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</si>
  <si>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</si>
  <si>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</si>
  <si>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</si>
  <si>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</si>
  <si>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</si>
  <si>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</si>
  <si>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</si>
  <si>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</si>
  <si>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</si>
  <si>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</si>
  <si>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</si>
  <si>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</si>
  <si>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</si>
  <si>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</si>
  <si>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</si>
  <si>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</si>
  <si>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</si>
  <si>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</si>
  <si>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</si>
  <si>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</si>
  <si>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</si>
  <si>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</si>
  <si>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</si>
  <si>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</si>
  <si>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</si>
  <si>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</si>
  <si>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</si>
  <si>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</si>
  <si>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</si>
  <si>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</si>
  <si>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</si>
  <si>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</si>
  <si>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</si>
  <si>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</si>
  <si>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</si>
  <si>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</si>
  <si>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</si>
  <si>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</si>
  <si>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</si>
  <si>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</si>
  <si>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</si>
  <si>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</si>
  <si>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</si>
  <si>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</si>
  <si>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</si>
  <si>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</si>
  <si>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</si>
  <si>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</si>
  <si>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</si>
  <si>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</si>
  <si>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</si>
  <si>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</si>
  <si>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</si>
  <si>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</si>
  <si>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</si>
  <si>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</si>
  <si>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</si>
  <si>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</si>
  <si>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</si>
  <si>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</si>
  <si>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</si>
  <si>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</si>
  <si>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</si>
  <si>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</si>
  <si>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</si>
  <si>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</si>
  <si>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</si>
  <si>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</si>
  <si>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</si>
  <si>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</si>
  <si>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</si>
  <si>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</si>
  <si>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</si>
  <si>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</si>
  <si>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</si>
  <si>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</si>
  <si>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</si>
  <si>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</si>
  <si>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</si>
  <si>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</si>
  <si>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</si>
  <si>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</si>
  <si>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</si>
  <si>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</si>
  <si>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</si>
  <si>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</si>
  <si>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</si>
  <si>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</si>
  <si>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</si>
  <si>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</si>
  <si>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</si>
  <si>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</si>
  <si>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</si>
  <si>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</si>
  <si>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</si>
  <si>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</si>
  <si>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</si>
  <si>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</si>
  <si>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</si>
  <si>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</si>
  <si>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</si>
  <si>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</si>
  <si>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</si>
  <si>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</si>
  <si>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</si>
  <si>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</si>
  <si>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</si>
  <si>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</si>
  <si>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</si>
  <si>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</si>
  <si>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</si>
  <si>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</si>
  <si>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</si>
  <si>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</si>
  <si>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</si>
  <si>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</si>
  <si>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</si>
  <si>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</si>
  <si>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</si>
  <si>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</si>
  <si>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</si>
  <si>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</si>
  <si>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</si>
  <si>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</si>
  <si>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</si>
  <si>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</si>
  <si>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</si>
  <si>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</si>
  <si>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</si>
  <si>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</si>
  <si>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</si>
  <si>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</si>
  <si>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</si>
  <si>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</si>
  <si>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</si>
  <si>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</si>
  <si>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</si>
  <si>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</si>
  <si>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</si>
  <si>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</si>
  <si>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</si>
  <si>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</si>
  <si>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</si>
  <si>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</si>
  <si>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</si>
  <si>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</si>
  <si>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</si>
  <si>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</si>
  <si>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</si>
  <si>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</si>
  <si>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</si>
  <si>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</si>
  <si>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</si>
  <si>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</si>
  <si>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</si>
  <si>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</si>
  <si>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</si>
  <si>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</si>
  <si>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</si>
  <si>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</si>
  <si>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</si>
  <si>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</si>
  <si>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</si>
  <si>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</si>
  <si>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</si>
  <si>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</si>
  <si>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</si>
  <si>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</si>
  <si>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</si>
  <si>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</si>
  <si>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</si>
  <si>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</si>
  <si>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</si>
  <si>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</si>
  <si>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</si>
  <si>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</si>
  <si>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</si>
  <si>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</si>
  <si>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</si>
  <si>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</si>
  <si>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</si>
  <si>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</si>
  <si>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</si>
  <si>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</si>
  <si>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</si>
  <si>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</si>
  <si>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</si>
  <si>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</si>
  <si>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</si>
  <si>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</si>
  <si>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</si>
  <si>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</si>
  <si>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</si>
  <si>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</si>
  <si>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</si>
  <si>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</si>
  <si>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</si>
  <si>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</si>
  <si>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</si>
  <si>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</si>
  <si>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</si>
  <si>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</si>
  <si>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</si>
  <si>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</si>
  <si>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</si>
  <si>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</si>
  <si>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</si>
  <si>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</si>
  <si>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</si>
  <si>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</si>
  <si>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</si>
  <si>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</si>
  <si>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</si>
  <si>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</si>
  <si>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</si>
  <si>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</si>
  <si>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</si>
  <si>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</si>
  <si>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</si>
  <si>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</si>
  <si>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</si>
  <si>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</si>
  <si>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</si>
  <si>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</si>
  <si>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</si>
  <si>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</si>
  <si>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</si>
  <si>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</si>
  <si>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</si>
  <si>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</si>
  <si>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</si>
  <si>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</si>
  <si>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</si>
  <si>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</si>
  <si>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</si>
  <si>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</si>
  <si>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</si>
  <si>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</si>
  <si>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</si>
  <si>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</si>
  <si>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</si>
  <si>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</si>
  <si>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</si>
  <si>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</si>
  <si>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</si>
  <si>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</si>
  <si>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</si>
  <si>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</si>
  <si>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</si>
  <si>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</si>
  <si>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</si>
  <si>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</si>
  <si>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</si>
  <si>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</si>
  <si>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</si>
  <si>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</si>
  <si>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</si>
  <si>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</si>
  <si>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</si>
  <si>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</si>
  <si>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</si>
  <si>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</si>
  <si>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</si>
  <si>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</si>
  <si>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</si>
  <si>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</si>
  <si>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</si>
  <si>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</si>
  <si>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</si>
  <si>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</si>
  <si>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</si>
  <si>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</si>
  <si>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</si>
  <si>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</si>
  <si>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</si>
  <si>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</si>
  <si>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</si>
  <si>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</si>
  <si>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</si>
  <si>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</si>
  <si>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</si>
  <si>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</si>
  <si>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</si>
  <si>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</si>
  <si>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</si>
  <si>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</si>
  <si>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</si>
  <si>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</si>
  <si>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</si>
  <si>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</si>
  <si>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</si>
  <si>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</si>
  <si>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</si>
  <si>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</si>
  <si>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</si>
  <si>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</si>
  <si>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</si>
  <si>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</si>
  <si>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</si>
  <si>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</si>
  <si>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</si>
  <si>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</si>
  <si>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</si>
  <si>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</si>
  <si>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</si>
  <si>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</si>
  <si>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</si>
  <si>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</si>
  <si>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</si>
  <si>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</si>
  <si>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</si>
  <si>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</si>
  <si>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</si>
  <si>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</si>
  <si>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</si>
  <si>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</si>
  <si>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</si>
  <si>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</si>
  <si>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</si>
  <si>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</si>
  <si>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</si>
  <si>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</si>
  <si>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</si>
  <si>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</si>
  <si>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</si>
  <si>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</si>
  <si>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</si>
  <si>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</si>
  <si>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</si>
  <si>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</si>
  <si>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</si>
  <si>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</si>
  <si>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</si>
  <si>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</si>
  <si>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</si>
  <si>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</si>
  <si>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</si>
  <si>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</si>
  <si>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</si>
  <si>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</si>
  <si>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</si>
  <si>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</si>
  <si>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</si>
  <si>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</si>
  <si>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</si>
  <si>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</si>
  <si>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</si>
  <si>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</si>
  <si>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</si>
  <si>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</si>
  <si>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</si>
  <si>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</si>
  <si>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</si>
  <si>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</si>
  <si>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</si>
  <si>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</si>
  <si>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</si>
  <si>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</si>
  <si>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</si>
  <si>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</si>
  <si>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</si>
  <si>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</si>
  <si>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</si>
  <si>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</si>
  <si>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</si>
  <si>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</si>
  <si>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</si>
  <si>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</si>
  <si>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</si>
  <si>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</si>
  <si>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</si>
  <si>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</si>
  <si>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</si>
  <si>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</si>
  <si>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</si>
  <si>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</si>
  <si>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</si>
  <si>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</si>
  <si>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</si>
  <si>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</si>
  <si>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</si>
  <si>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</si>
  <si>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</si>
  <si>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</si>
  <si>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</si>
  <si>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</si>
  <si>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</si>
  <si>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</si>
  <si>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</si>
  <si>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</si>
  <si>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</si>
  <si>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</si>
  <si>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</si>
  <si>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</si>
  <si>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</si>
  <si>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</si>
  <si>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</si>
  <si>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</si>
  <si>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</si>
  <si>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</si>
  <si>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</si>
  <si>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</si>
  <si>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</si>
  <si>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</si>
  <si>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</si>
  <si>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</si>
  <si>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</si>
  <si>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</si>
  <si>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</si>
  <si>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</si>
  <si>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</si>
  <si>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</si>
  <si>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</si>
  <si>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</si>
  <si>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</si>
  <si>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</si>
  <si>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</si>
  <si>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</si>
  <si>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</si>
  <si>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</si>
  <si>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</si>
  <si>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</si>
  <si>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</si>
  <si>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</si>
  <si>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</si>
  <si>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</si>
  <si>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</si>
  <si>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</si>
  <si>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</si>
  <si>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</si>
  <si>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</si>
  <si>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</si>
  <si>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</si>
  <si>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</si>
  <si>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</si>
  <si>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</si>
  <si>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</si>
  <si>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</si>
  <si>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</si>
  <si>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</si>
  <si>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</si>
  <si>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</si>
  <si>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</si>
  <si>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</si>
  <si>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</si>
  <si>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</si>
  <si>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</si>
  <si>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</si>
  <si>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</si>
  <si>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</si>
  <si>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</si>
  <si>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</si>
  <si>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</si>
  <si>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</si>
  <si>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</si>
  <si>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</si>
  <si>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</si>
  <si>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</si>
  <si>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</si>
  <si>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</si>
  <si>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</si>
  <si>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</si>
  <si>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</si>
  <si>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</si>
  <si>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</si>
  <si>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</si>
  <si>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</si>
  <si>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</si>
  <si>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</si>
  <si>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</si>
  <si>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</si>
  <si>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</si>
  <si>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</si>
  <si>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</si>
  <si>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</si>
  <si>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</si>
  <si>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</si>
  <si>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</si>
  <si>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</si>
  <si>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</si>
  <si>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</si>
  <si>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</si>
  <si>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</si>
  <si>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</si>
  <si>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</si>
  <si>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</si>
  <si>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</si>
  <si>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</si>
  <si>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</si>
  <si>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</si>
  <si>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</si>
  <si>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</si>
  <si>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</si>
  <si>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</si>
  <si>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</si>
  <si>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</si>
  <si>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</si>
  <si>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</si>
  <si>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</si>
  <si>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</si>
  <si>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</si>
  <si>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</si>
  <si>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</si>
  <si>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</si>
  <si>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</si>
  <si>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</si>
  <si>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</si>
  <si>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</si>
  <si>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</si>
  <si>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</si>
  <si>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</si>
  <si>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</si>
  <si>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</si>
  <si>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</si>
  <si>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</si>
  <si>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</si>
  <si>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</si>
  <si>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</si>
  <si>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</si>
  <si>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</si>
  <si>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</si>
  <si>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</si>
  <si>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</si>
  <si>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</si>
  <si>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</si>
  <si>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</si>
  <si>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</si>
  <si>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</si>
  <si>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</si>
  <si>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</si>
  <si>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</si>
  <si>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</si>
  <si>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</si>
  <si>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</si>
  <si>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</si>
  <si>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</si>
  <si>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</si>
  <si>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</si>
  <si>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</si>
  <si>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</si>
  <si>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</si>
  <si>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</si>
  <si>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</si>
  <si>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</si>
  <si>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</si>
  <si>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</si>
  <si>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</si>
  <si>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</si>
  <si>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</si>
  <si>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</si>
  <si>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</si>
  <si>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</si>
  <si>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</si>
  <si>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</si>
  <si>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</si>
  <si>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</si>
  <si>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</si>
  <si>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</si>
  <si>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</si>
  <si>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</si>
  <si>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</si>
  <si>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</si>
  <si>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</si>
  <si>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</si>
  <si>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</si>
  <si>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</si>
  <si>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</si>
  <si>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</si>
  <si>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</si>
  <si>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</si>
  <si>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</si>
  <si>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</si>
  <si>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</si>
  <si>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</si>
  <si>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</si>
  <si>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</si>
  <si>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</si>
  <si>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</si>
  <si>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</si>
  <si>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</si>
  <si>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</si>
  <si>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</si>
  <si>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</si>
  <si>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</si>
  <si>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</si>
  <si>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</si>
  <si>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</si>
  <si>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</si>
  <si>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</si>
  <si>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</si>
  <si>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</si>
  <si>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</si>
  <si>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</si>
  <si>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</si>
  <si>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</si>
  <si>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</si>
  <si>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</si>
  <si>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</si>
  <si>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</si>
  <si>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</si>
  <si>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</si>
  <si>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</si>
  <si>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</si>
  <si>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</si>
  <si>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</si>
  <si>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</si>
  <si>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</si>
  <si>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</si>
  <si>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</si>
  <si>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</si>
  <si>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</si>
  <si>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</si>
  <si>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</si>
  <si>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</si>
  <si>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</si>
  <si>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</si>
  <si>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</si>
  <si>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</si>
  <si>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</si>
  <si>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</si>
  <si>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</si>
  <si>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</si>
  <si>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</si>
  <si>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</si>
  <si>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</si>
  <si>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</si>
  <si>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</si>
  <si>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</si>
  <si>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</si>
  <si>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</si>
  <si>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</si>
  <si>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</si>
  <si>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</si>
  <si>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</si>
  <si>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</si>
  <si>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</si>
  <si>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</si>
  <si>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</si>
  <si>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</si>
  <si>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</si>
  <si>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</si>
  <si>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</si>
  <si>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</si>
  <si>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</si>
  <si>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</si>
  <si>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</si>
  <si>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</si>
  <si>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</si>
  <si>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</si>
  <si>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</si>
  <si>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</si>
  <si>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</si>
  <si>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</si>
  <si>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</si>
  <si>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</si>
  <si>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</si>
  <si>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</si>
  <si>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</si>
  <si>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</si>
  <si>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</si>
  <si>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</si>
  <si>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</si>
  <si>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</si>
  <si>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</si>
  <si>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</si>
  <si>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</si>
  <si>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</si>
  <si>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</si>
  <si>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</si>
  <si>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</si>
  <si>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</si>
  <si>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</si>
  <si>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</si>
  <si>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</si>
  <si>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</si>
  <si>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</si>
  <si>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</si>
  <si>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</si>
  <si>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</si>
  <si>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</si>
  <si>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</si>
  <si>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</si>
  <si>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</si>
  <si>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</si>
  <si>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</si>
  <si>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</si>
  <si>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</si>
  <si>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</si>
  <si>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</si>
  <si>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</si>
  <si>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</si>
  <si>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</si>
  <si>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</si>
  <si>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</si>
  <si>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</si>
  <si>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</si>
  <si>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</si>
  <si>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</si>
  <si>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</si>
  <si>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</si>
  <si>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</si>
  <si>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</si>
  <si>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</si>
  <si>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</si>
  <si>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</si>
  <si>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</si>
  <si>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</si>
  <si>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</si>
  <si>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</si>
  <si>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</si>
  <si>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</si>
  <si>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</si>
  <si>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</si>
  <si>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</si>
  <si>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</si>
  <si>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</si>
  <si>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</si>
  <si>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</si>
  <si>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</si>
  <si>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</si>
  <si>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</si>
  <si>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</si>
  <si>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</si>
  <si>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</si>
  <si>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</si>
  <si>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</si>
  <si>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</si>
  <si>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</si>
  <si>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</si>
  <si>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</si>
  <si>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</si>
  <si>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</si>
  <si>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</si>
  <si>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</si>
  <si>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</si>
  <si>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</si>
  <si>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</si>
  <si>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</si>
  <si>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</si>
  <si>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</si>
  <si>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</si>
  <si>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</si>
  <si>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</si>
  <si>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</si>
  <si>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</si>
  <si>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</si>
  <si>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</si>
  <si>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</si>
  <si>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</si>
  <si>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</si>
  <si>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</si>
  <si>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</si>
  <si>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</si>
  <si>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</si>
  <si>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</si>
  <si>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</si>
  <si>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</si>
  <si>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</si>
  <si>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</si>
  <si>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</si>
  <si>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</si>
  <si>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</si>
  <si>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</si>
  <si>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</si>
  <si>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</si>
  <si>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</si>
  <si>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</si>
  <si>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</si>
  <si>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</si>
  <si>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</si>
  <si>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</si>
  <si>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</si>
  <si>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</si>
  <si>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</si>
  <si>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</si>
  <si>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</si>
  <si>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</si>
  <si>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</si>
  <si>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</si>
  <si>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</si>
  <si>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</si>
  <si>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</si>
  <si>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</si>
  <si>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</si>
  <si>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</si>
  <si>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</si>
  <si>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</si>
  <si>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</si>
  <si>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</si>
  <si>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</si>
  <si>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</si>
  <si>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</si>
  <si>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</si>
  <si>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</si>
  <si>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</si>
  <si>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</si>
  <si>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</si>
  <si>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</si>
  <si>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</si>
  <si>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</si>
  <si>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</si>
  <si>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</si>
  <si>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</si>
  <si>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</si>
  <si>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</si>
  <si>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</si>
  <si>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</si>
  <si>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</si>
  <si>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</si>
  <si>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</si>
  <si>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</si>
  <si>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</si>
  <si>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</si>
  <si>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</si>
  <si>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</si>
  <si>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</si>
  <si>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</si>
  <si>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</si>
  <si>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</si>
  <si>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</si>
  <si>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</si>
  <si>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</si>
  <si>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</si>
  <si>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</si>
  <si>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</si>
  <si>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</si>
  <si>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</si>
  <si>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</si>
  <si>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</si>
  <si>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</si>
  <si>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</si>
  <si>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</si>
  <si>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</si>
  <si>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</si>
  <si>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</si>
  <si>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</si>
  <si>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</si>
  <si>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</si>
  <si>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</si>
  <si>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</si>
  <si>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</si>
  <si>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</si>
  <si>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</si>
  <si>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</si>
  <si>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</si>
  <si>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</si>
  <si>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</si>
  <si>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</si>
  <si>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</si>
  <si>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</si>
  <si>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</si>
  <si>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</si>
  <si>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</si>
  <si>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</si>
  <si>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</si>
  <si>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</si>
  <si>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</si>
  <si>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</si>
  <si>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</si>
  <si>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</si>
  <si>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</si>
  <si>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</si>
  <si>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</si>
  <si>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</si>
  <si>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</si>
  <si>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</si>
  <si>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</si>
  <si>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</si>
  <si>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</si>
  <si>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</si>
  <si>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</si>
  <si>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</si>
  <si>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</si>
  <si>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</si>
  <si>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</si>
  <si>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</si>
  <si>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</si>
  <si>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</si>
  <si>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</si>
  <si>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</si>
  <si>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</si>
  <si>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</si>
  <si>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</si>
  <si>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</si>
  <si>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</si>
  <si>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</si>
  <si>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</si>
  <si>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</si>
  <si>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</si>
  <si>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</si>
  <si>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</si>
  <si>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</si>
  <si>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</si>
  <si>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</si>
  <si>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</si>
  <si>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</si>
  <si>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</si>
  <si>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</si>
  <si>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</si>
  <si>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</si>
  <si>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</si>
  <si>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</si>
  <si>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</si>
  <si>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</si>
  <si>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</si>
  <si>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</si>
  <si>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</si>
  <si>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</si>
  <si>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</si>
  <si>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</si>
  <si>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</si>
  <si>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</si>
  <si>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</si>
  <si>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</si>
  <si>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</si>
  <si>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</si>
  <si>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</si>
  <si>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</si>
  <si>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</si>
  <si>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</si>
  <si>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</si>
  <si>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</si>
  <si>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</si>
  <si>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</si>
  <si>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</si>
  <si>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</si>
  <si>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</si>
  <si>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</si>
  <si>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</si>
  <si>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</si>
  <si>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</si>
  <si>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</si>
  <si>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</si>
  <si>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</si>
  <si>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</si>
  <si>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</si>
  <si>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</si>
  <si>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</si>
  <si>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</si>
  <si>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</si>
  <si>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</si>
  <si>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</si>
  <si>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</si>
  <si>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</si>
  <si>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</si>
  <si>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</si>
  <si>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</si>
  <si>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</si>
  <si>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</si>
  <si>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</si>
  <si>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</si>
  <si>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</si>
  <si>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</si>
  <si>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</si>
  <si>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</si>
  <si>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</si>
  <si>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</si>
  <si>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</si>
  <si>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</si>
  <si>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</si>
  <si>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</si>
  <si>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</si>
  <si>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</si>
  <si>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</si>
  <si>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</si>
  <si>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</si>
  <si>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</si>
  <si>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</si>
  <si>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</si>
  <si>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</si>
  <si>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</si>
  <si>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</si>
  <si>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</si>
  <si>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</si>
  <si>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</si>
  <si>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</si>
  <si>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</si>
  <si>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</si>
  <si>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</si>
  <si>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</si>
  <si>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</si>
  <si>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</si>
  <si>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</si>
  <si>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</si>
  <si>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</si>
  <si>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</si>
  <si>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</si>
  <si>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</si>
  <si>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</si>
  <si>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</si>
  <si>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</si>
  <si>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</si>
  <si>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</si>
  <si>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</si>
  <si>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</si>
  <si>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</si>
  <si>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</si>
  <si>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</si>
  <si>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</si>
  <si>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</si>
  <si>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</si>
  <si>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</si>
  <si>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</si>
  <si>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</si>
  <si>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</si>
  <si>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</si>
  <si>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</si>
  <si>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</si>
  <si>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</si>
  <si>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</si>
  <si>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</si>
  <si>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</si>
  <si>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</si>
  <si>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</si>
  <si>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</si>
  <si>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</si>
  <si>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</si>
  <si>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</si>
  <si>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</si>
  <si>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</si>
  <si>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</si>
  <si>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</si>
  <si>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</si>
  <si>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</si>
  <si>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</si>
  <si>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</si>
  <si>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</si>
  <si>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</si>
  <si>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</si>
  <si>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</si>
  <si>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</si>
  <si>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</si>
  <si>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</si>
  <si>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</si>
  <si>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</si>
  <si>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</si>
  <si>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</si>
  <si>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</si>
  <si>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</si>
  <si>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</si>
  <si>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</si>
  <si>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</si>
  <si>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</si>
  <si>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</si>
  <si>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</si>
  <si>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</si>
  <si>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</si>
  <si>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</si>
  <si>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</si>
  <si>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</si>
  <si>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</si>
  <si>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</si>
  <si>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</si>
  <si>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</si>
  <si>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</si>
  <si>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</si>
  <si>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</si>
  <si>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</si>
  <si>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</si>
  <si>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</si>
  <si>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</si>
  <si>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</si>
  <si>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</si>
  <si>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</si>
  <si>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</si>
  <si>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</si>
  <si>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</si>
  <si>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</si>
  <si>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</si>
  <si>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</si>
  <si>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</si>
  <si>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</si>
  <si>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</si>
  <si>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</si>
  <si>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</si>
  <si>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</si>
  <si>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</si>
  <si>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</si>
  <si>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</si>
  <si>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</si>
  <si>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</si>
  <si>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</si>
  <si>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</si>
  <si>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</si>
  <si>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</si>
  <si>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</si>
  <si>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</si>
  <si>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</si>
  <si>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</si>
  <si>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</si>
  <si>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</si>
  <si>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</si>
  <si>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</si>
  <si>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</si>
  <si>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</si>
  <si>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</si>
  <si>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</si>
  <si>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</si>
  <si>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</si>
  <si>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</si>
  <si>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</si>
  <si>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</si>
  <si>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</si>
  <si>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</si>
  <si>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</si>
  <si>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</si>
  <si>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</si>
  <si>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</si>
  <si>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</si>
  <si>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</si>
  <si>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</si>
  <si>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</si>
  <si>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</si>
  <si>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</si>
  <si>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</si>
  <si>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</si>
  <si>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</si>
  <si>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</si>
  <si>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</si>
  <si>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</si>
  <si>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</si>
  <si>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</si>
  <si>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</si>
  <si>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</si>
  <si>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</si>
  <si>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</si>
  <si>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</si>
  <si>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</si>
  <si>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</si>
  <si>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</si>
  <si>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</si>
  <si>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</si>
  <si>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</si>
  <si>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</si>
  <si>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</si>
  <si>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</si>
  <si>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</si>
  <si>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</si>
  <si>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</si>
  <si>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</si>
  <si>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</si>
  <si>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</si>
  <si>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</si>
  <si>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</si>
  <si>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</si>
  <si>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</si>
  <si>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</si>
  <si>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</si>
  <si>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</si>
  <si>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</si>
  <si>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</si>
  <si>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</si>
  <si>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</si>
  <si>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</si>
  <si>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</si>
  <si>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</si>
  <si>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</si>
  <si>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</si>
  <si>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</si>
  <si>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</si>
  <si>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</si>
  <si>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</si>
  <si>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</si>
  <si>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</si>
  <si>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</si>
  <si>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</si>
  <si>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</si>
  <si>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</si>
  <si>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</si>
  <si>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</si>
  <si>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</si>
  <si>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</si>
  <si>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</si>
  <si>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</si>
  <si>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</si>
  <si>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</si>
  <si>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</si>
  <si>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</si>
  <si>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</si>
  <si>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</si>
  <si>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</si>
  <si>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</si>
  <si>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</si>
  <si>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</si>
  <si>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</si>
  <si>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</si>
  <si>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</si>
  <si>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</si>
  <si>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</si>
  <si>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</si>
  <si>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</si>
  <si>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</si>
  <si>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</si>
  <si>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</si>
  <si>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</si>
  <si>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</si>
  <si>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</si>
  <si>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</si>
  <si>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</si>
  <si>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</si>
  <si>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</si>
  <si>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</si>
  <si>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</si>
  <si>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</si>
  <si>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</si>
  <si>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</si>
  <si>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</si>
  <si>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</si>
  <si>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</si>
  <si>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</si>
  <si>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</si>
  <si>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</si>
  <si>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</si>
  <si>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</si>
  <si>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</si>
  <si>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</si>
  <si>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</si>
  <si>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</si>
  <si>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</si>
  <si>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</si>
  <si>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</si>
  <si>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</si>
  <si>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</si>
  <si>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</si>
  <si>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</si>
  <si>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</si>
  <si>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</si>
  <si>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</si>
  <si>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</si>
  <si>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</si>
  <si>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</si>
  <si>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</si>
  <si>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</si>
  <si>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</si>
  <si>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</si>
  <si>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</si>
  <si>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</si>
  <si>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</si>
  <si>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</si>
  <si>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</si>
  <si>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</si>
  <si>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</si>
  <si>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</si>
  <si>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</si>
  <si>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</si>
  <si>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</si>
  <si>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</si>
  <si>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</si>
  <si>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</si>
  <si>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</si>
  <si>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</si>
  <si>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</si>
  <si>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</si>
  <si>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</si>
  <si>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</si>
  <si>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</si>
  <si>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</si>
  <si>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</si>
  <si>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</si>
  <si>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</si>
  <si>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</si>
  <si>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</si>
  <si>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</si>
  <si>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</si>
  <si>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</si>
  <si>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</si>
  <si>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</si>
  <si>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</si>
  <si>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</si>
  <si>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</si>
  <si>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</si>
  <si>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</si>
  <si>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</si>
  <si>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</si>
  <si>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</si>
  <si>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</si>
  <si>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</si>
  <si>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</si>
  <si>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</si>
  <si>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</si>
  <si>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</si>
  <si>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</si>
  <si>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</si>
  <si>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</si>
  <si>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</si>
  <si>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</si>
  <si>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</si>
  <si>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</si>
  <si>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</si>
  <si>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</si>
  <si>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</si>
  <si>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</si>
  <si>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</si>
  <si>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</si>
  <si>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</si>
  <si>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</si>
  <si>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</si>
  <si>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</si>
  <si>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</si>
  <si>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</si>
  <si>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</si>
  <si>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</si>
  <si>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</si>
  <si>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</si>
  <si>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</si>
  <si>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</si>
  <si>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</si>
  <si>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</si>
  <si>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</si>
  <si>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</si>
  <si>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</si>
  <si>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</si>
  <si>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</si>
  <si>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</si>
  <si>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</si>
  <si>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</si>
  <si>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</si>
  <si>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</si>
  <si>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</si>
  <si>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</si>
  <si>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</si>
  <si>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</si>
  <si>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</si>
  <si>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</si>
  <si>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</si>
  <si>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</si>
  <si>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</si>
  <si>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</si>
  <si>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</si>
  <si>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</si>
  <si>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</si>
  <si>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</si>
  <si>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</si>
  <si>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</si>
  <si>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</si>
  <si>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</si>
  <si>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</si>
  <si>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</si>
  <si>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</si>
  <si>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</si>
  <si>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</si>
  <si>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</si>
  <si>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</si>
  <si>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</si>
  <si>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</si>
  <si>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</si>
  <si>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</si>
  <si>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</si>
  <si>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</si>
  <si>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</si>
  <si>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</si>
  <si>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</si>
  <si>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</si>
  <si>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</si>
  <si>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</si>
  <si>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</si>
  <si>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</si>
  <si>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</si>
  <si>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</si>
  <si>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</si>
  <si>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</si>
  <si>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</si>
  <si>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</si>
  <si>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</si>
  <si>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</si>
  <si>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</si>
  <si>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</si>
  <si>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</si>
  <si>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</si>
  <si>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</si>
  <si>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</si>
  <si>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</si>
  <si>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</si>
  <si>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</si>
  <si>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</si>
  <si>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</si>
  <si>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</si>
  <si>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</si>
  <si>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</si>
  <si>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</si>
  <si>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</si>
  <si>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</si>
  <si>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</si>
  <si>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</si>
  <si>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</si>
  <si>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</si>
  <si>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</si>
  <si>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</si>
  <si>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</si>
  <si>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</si>
  <si>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</si>
  <si>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</si>
  <si>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</si>
  <si>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</si>
  <si>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</si>
  <si>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</si>
  <si>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</si>
  <si>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</si>
  <si>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</si>
  <si>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</si>
  <si>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</si>
  <si>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</si>
  <si>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</si>
  <si>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</si>
  <si>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</si>
  <si>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</si>
  <si>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</si>
  <si>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</si>
  <si>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</si>
  <si>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</si>
  <si>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</si>
  <si>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</si>
  <si>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</si>
  <si>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</si>
  <si>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</si>
  <si>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</si>
  <si>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</si>
  <si>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</si>
  <si>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</si>
  <si>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</si>
  <si>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</si>
  <si>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</si>
  <si>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</si>
  <si>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</si>
  <si>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</si>
  <si>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</si>
  <si>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</si>
  <si>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</si>
  <si>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</si>
  <si>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</si>
  <si>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</si>
  <si>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</si>
  <si>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</si>
  <si>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</si>
  <si>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</si>
  <si>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</si>
  <si>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</si>
  <si>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</si>
  <si>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</si>
  <si>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</si>
  <si>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</si>
  <si>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</si>
  <si>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</si>
  <si>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</si>
  <si>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</si>
  <si>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</si>
  <si>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</si>
  <si>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</si>
  <si>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</si>
  <si>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</si>
  <si>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</si>
  <si>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</si>
  <si>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</si>
  <si>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</si>
  <si>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</si>
  <si>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</si>
  <si>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</si>
  <si>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</si>
  <si>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</si>
  <si>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</si>
  <si>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</si>
  <si>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</si>
  <si>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</si>
  <si>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</si>
  <si>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</si>
  <si>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</si>
  <si>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</si>
  <si>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</si>
  <si>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</si>
  <si>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</si>
  <si>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</si>
  <si>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</si>
  <si>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</si>
  <si>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</si>
  <si>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</si>
  <si>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</si>
  <si>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</si>
  <si>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</si>
  <si>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</si>
  <si>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</si>
  <si>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</si>
  <si>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</si>
  <si>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</si>
  <si>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</si>
  <si>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</si>
  <si>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</si>
  <si>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</si>
  <si>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</si>
  <si>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</si>
  <si>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</si>
  <si>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</si>
  <si>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</si>
  <si>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</si>
  <si>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</si>
  <si>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</si>
  <si>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</si>
  <si>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</si>
  <si>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</si>
  <si>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</si>
  <si>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</si>
  <si>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</si>
  <si>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</si>
  <si>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</si>
  <si>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</si>
  <si>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</si>
  <si>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</si>
  <si>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</si>
  <si>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</si>
  <si>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</si>
  <si>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</si>
  <si>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</si>
  <si>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</si>
  <si>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</si>
  <si>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</si>
  <si>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</si>
  <si>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</si>
  <si>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</si>
  <si>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</si>
  <si>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</si>
  <si>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</si>
  <si>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</si>
  <si>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</si>
  <si>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</si>
  <si>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</si>
  <si>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</si>
  <si>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</si>
  <si>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</si>
  <si>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</si>
  <si>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</si>
  <si>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</si>
  <si>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</si>
  <si>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</si>
  <si>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</si>
  <si>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</si>
  <si>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</si>
  <si>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</si>
  <si>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</si>
  <si>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</si>
  <si>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</si>
  <si>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</si>
  <si>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</si>
  <si>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</si>
  <si>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</si>
  <si>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</si>
  <si>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</si>
  <si>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</si>
  <si>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</si>
  <si>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</si>
  <si>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</si>
  <si>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</si>
  <si>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</si>
  <si>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</si>
  <si>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</si>
  <si>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</si>
  <si>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</si>
  <si>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</si>
  <si>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</si>
  <si>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</si>
  <si>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</si>
  <si>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</si>
  <si>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</si>
  <si>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</si>
  <si>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</si>
  <si>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</si>
  <si>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</si>
  <si>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</si>
  <si>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</si>
  <si>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</si>
  <si>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</si>
  <si>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</si>
  <si>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</si>
  <si>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</si>
  <si>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</si>
  <si>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</si>
  <si>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</si>
  <si>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</si>
  <si>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</si>
  <si>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</si>
  <si>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</si>
  <si>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</si>
  <si>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</si>
  <si>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</si>
  <si>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</si>
  <si>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</si>
  <si>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</si>
  <si>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</si>
  <si>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</si>
  <si>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</si>
  <si>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</si>
  <si>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</si>
  <si>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</si>
  <si>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</si>
  <si>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</si>
  <si>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</si>
  <si>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</si>
  <si>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</si>
  <si>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</si>
  <si>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</si>
  <si>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</si>
  <si>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</si>
  <si>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</si>
  <si>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</si>
  <si>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</si>
  <si>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</si>
  <si>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</si>
  <si>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</si>
  <si>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</si>
  <si>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</si>
  <si>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</si>
  <si>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</si>
  <si>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</si>
  <si>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</si>
  <si>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</si>
  <si>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</si>
  <si>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</si>
  <si>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</si>
  <si>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</si>
  <si>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</si>
  <si>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</si>
  <si>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</si>
  <si>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</si>
  <si>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</si>
  <si>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</si>
  <si>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</si>
  <si>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</si>
  <si>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</si>
  <si>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</si>
  <si>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</si>
  <si>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</si>
  <si>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</si>
  <si>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</si>
  <si>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</si>
  <si>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</si>
  <si>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</si>
  <si>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</si>
  <si>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</si>
  <si>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</si>
  <si>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</si>
  <si>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</si>
  <si>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</si>
  <si>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</si>
  <si>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</si>
  <si>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</si>
  <si>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</si>
  <si>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</si>
  <si>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</si>
  <si>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</si>
  <si>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</si>
  <si>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</si>
  <si>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</si>
  <si>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</si>
  <si>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</si>
  <si>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</si>
  <si>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</si>
  <si>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</si>
  <si>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</si>
  <si>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</si>
  <si>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</si>
  <si>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</si>
  <si>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</si>
  <si>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</si>
  <si>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</si>
  <si>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</si>
  <si>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</si>
  <si>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</si>
  <si>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</si>
  <si>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</si>
  <si>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</si>
  <si>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</si>
  <si>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</si>
  <si>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</si>
  <si>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</si>
  <si>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</si>
  <si>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</si>
  <si>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</si>
  <si>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</si>
  <si>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</si>
  <si>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</si>
  <si>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</si>
  <si>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</si>
  <si>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</si>
  <si>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</si>
  <si>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</si>
  <si>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</si>
  <si>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</si>
  <si>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</si>
  <si>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</si>
  <si>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</si>
  <si>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</si>
  <si>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</si>
  <si>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</si>
  <si>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</si>
  <si>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</si>
  <si>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</si>
  <si>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</si>
  <si>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</si>
  <si>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</si>
  <si>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</si>
  <si>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</si>
  <si>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</si>
  <si>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</si>
  <si>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</si>
  <si>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</si>
  <si>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</si>
  <si>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</si>
  <si>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</si>
  <si>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</si>
  <si>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</si>
  <si>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</si>
  <si>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</si>
  <si>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</si>
  <si>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</si>
  <si>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</si>
  <si>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</si>
  <si>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</si>
  <si>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</si>
  <si>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</si>
  <si>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</si>
  <si>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</si>
  <si>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</si>
  <si>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</si>
  <si>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</si>
  <si>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</si>
  <si>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</si>
  <si>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</si>
  <si>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</si>
  <si>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</si>
  <si>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</si>
  <si>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</si>
  <si>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</si>
  <si>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</si>
  <si>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</si>
  <si>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</si>
  <si>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</si>
  <si>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</si>
  <si>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</si>
  <si>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</si>
  <si>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</si>
  <si>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</si>
  <si>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</si>
  <si>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</si>
  <si>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</si>
  <si>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</si>
  <si>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</si>
  <si>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</si>
  <si>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</si>
  <si>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</si>
  <si>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</si>
  <si>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</si>
  <si>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</si>
  <si>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</si>
  <si>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</si>
  <si>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</si>
  <si>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</si>
  <si>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</si>
  <si>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</si>
  <si>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</si>
  <si>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</si>
  <si>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</si>
  <si>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</si>
  <si>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</si>
  <si>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</si>
  <si>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</si>
  <si>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</si>
  <si>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</si>
  <si>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</si>
  <si>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</si>
  <si>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</si>
  <si>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</si>
  <si>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</si>
  <si>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</si>
  <si>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</si>
  <si>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</si>
  <si>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</si>
  <si>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</si>
  <si>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</si>
  <si>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</si>
  <si>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</si>
  <si>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</si>
  <si>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</si>
  <si>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</si>
  <si>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</si>
  <si>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</si>
  <si>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</si>
  <si>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</si>
  <si>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</si>
  <si>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</si>
  <si>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</si>
  <si>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</si>
  <si>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</si>
  <si>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</si>
  <si>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</si>
  <si>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</si>
  <si>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</si>
  <si>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</si>
  <si>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</si>
  <si>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</si>
  <si>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</si>
  <si>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</si>
  <si>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</si>
  <si>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</si>
  <si>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</si>
  <si>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</si>
  <si>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</si>
  <si>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</si>
  <si>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</si>
  <si>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</si>
  <si>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</si>
  <si>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</si>
  <si>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</si>
  <si>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</si>
  <si>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</si>
  <si>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</si>
  <si>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</si>
  <si>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</si>
  <si>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</si>
  <si>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</si>
  <si>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</si>
  <si>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</si>
  <si>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</si>
  <si>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</si>
  <si>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</si>
  <si>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</si>
  <si>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</si>
  <si>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</si>
  <si>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</si>
  <si>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</si>
  <si>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</si>
  <si>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</si>
  <si>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</si>
  <si>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</si>
  <si>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</si>
  <si>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</si>
  <si>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</si>
  <si>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</si>
  <si>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</si>
  <si>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</si>
  <si>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</si>
  <si>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</si>
  <si>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</si>
  <si>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</si>
  <si>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</si>
  <si>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</si>
  <si>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</si>
  <si>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</si>
  <si>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</si>
  <si>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</si>
  <si>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</si>
  <si>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</si>
  <si>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</si>
  <si>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</si>
  <si>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</si>
  <si>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</si>
  <si>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</si>
  <si>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</si>
  <si>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</si>
  <si>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</si>
  <si>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</si>
  <si>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</si>
  <si>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</si>
  <si>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</si>
  <si>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</si>
  <si>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</si>
  <si>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</si>
  <si>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</si>
  <si>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</si>
  <si>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</si>
  <si>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</si>
  <si>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</si>
  <si>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</si>
  <si>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</si>
  <si>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</si>
  <si>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</si>
  <si>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</si>
  <si>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</si>
  <si>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</si>
  <si>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</si>
  <si>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</si>
  <si>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</si>
  <si>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</si>
  <si>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</si>
  <si>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</si>
  <si>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</si>
  <si>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</si>
  <si>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</si>
  <si>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</si>
  <si>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</si>
  <si>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</si>
  <si>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</si>
  <si>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</si>
  <si>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</si>
  <si>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</si>
  <si>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</si>
  <si>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</si>
  <si>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</si>
  <si>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</si>
  <si>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</si>
  <si>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</si>
  <si>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</si>
  <si>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</si>
  <si>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</si>
  <si>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</si>
  <si>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</si>
  <si>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</si>
  <si>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</si>
  <si>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</si>
  <si>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</si>
  <si>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</si>
  <si>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</si>
  <si>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</si>
  <si>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</si>
  <si>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</si>
  <si>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</si>
  <si>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</si>
  <si>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</si>
  <si>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</si>
  <si>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</si>
  <si>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</si>
  <si>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</si>
  <si>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</si>
  <si>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</si>
  <si>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</si>
  <si>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</si>
  <si>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</si>
  <si>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</si>
  <si>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</si>
  <si>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</si>
  <si>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</si>
  <si>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</si>
  <si>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</si>
  <si>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</si>
  <si>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</si>
  <si>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</si>
  <si>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</si>
  <si>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</si>
  <si>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</si>
  <si>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</si>
  <si>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</si>
  <si>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</si>
  <si>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</si>
  <si>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</si>
  <si>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</si>
  <si>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</si>
  <si>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</si>
  <si>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</si>
  <si>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</si>
  <si>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</si>
  <si>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</si>
  <si>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</si>
  <si>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</si>
  <si>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</si>
  <si>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</si>
  <si>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</si>
  <si>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</si>
  <si>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</si>
  <si>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</si>
  <si>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</si>
  <si>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</si>
  <si>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</si>
  <si>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</si>
  <si>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</si>
  <si>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</si>
  <si>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</si>
  <si>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</si>
  <si>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</si>
  <si>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</si>
  <si>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</si>
  <si>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</si>
  <si>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</si>
  <si>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</si>
  <si>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</si>
  <si>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</si>
  <si>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</si>
  <si>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</si>
  <si>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</si>
  <si>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</si>
  <si>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</si>
  <si>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</si>
  <si>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</si>
  <si>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</si>
  <si>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</si>
  <si>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</si>
  <si>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</si>
  <si>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</si>
  <si>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</si>
  <si>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</si>
  <si>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</si>
  <si>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</si>
  <si>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</si>
  <si>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</si>
  <si>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</si>
  <si>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</si>
  <si>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</si>
  <si>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</si>
  <si>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</si>
  <si>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</si>
  <si>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</si>
  <si>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</si>
  <si>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</si>
  <si>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</si>
  <si>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</si>
  <si>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</si>
  <si>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</si>
  <si>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</si>
  <si>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</si>
  <si>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</si>
  <si>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</si>
  <si>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</si>
  <si>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</si>
  <si>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</si>
  <si>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</si>
  <si>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</si>
  <si>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</si>
  <si>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</si>
  <si>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</si>
  <si>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</si>
  <si>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</si>
  <si>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</si>
  <si>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</si>
  <si>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</si>
  <si>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</si>
  <si>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</si>
  <si>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</si>
  <si>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</si>
  <si>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</si>
  <si>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</si>
  <si>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</si>
  <si>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</si>
  <si>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</si>
  <si>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</si>
  <si>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</si>
  <si>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</si>
  <si>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</si>
  <si>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</si>
  <si>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</si>
  <si>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</si>
  <si>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</si>
  <si>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</si>
  <si>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</si>
  <si>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</si>
  <si>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</si>
  <si>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</si>
  <si>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</si>
  <si>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</si>
  <si>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</si>
  <si>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</si>
  <si>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</si>
  <si>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</si>
  <si>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</si>
  <si>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</si>
  <si>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</si>
  <si>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</si>
  <si>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</si>
  <si>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</si>
  <si>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</si>
  <si>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</si>
  <si>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</si>
  <si>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</si>
  <si>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</si>
  <si>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</si>
  <si>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</si>
  <si>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</si>
  <si>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</si>
  <si>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</si>
  <si>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</si>
  <si>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</si>
  <si>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</si>
  <si>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</si>
  <si>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</si>
  <si>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</si>
  <si>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</si>
  <si>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</si>
  <si>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</si>
  <si>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</si>
  <si>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</si>
  <si>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</si>
  <si>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</si>
  <si>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</si>
  <si>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</si>
  <si>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</si>
  <si>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</si>
  <si>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</si>
  <si>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</si>
  <si>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</si>
  <si>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</si>
  <si>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</si>
  <si>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</si>
  <si>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</si>
  <si>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</si>
  <si>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</si>
  <si>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</si>
  <si>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</si>
  <si>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</si>
  <si>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</si>
  <si>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</si>
  <si>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</si>
  <si>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</si>
  <si>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</si>
  <si>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</si>
  <si>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</si>
  <si>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</si>
  <si>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</si>
  <si>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</si>
  <si>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</si>
  <si>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</si>
  <si>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</si>
  <si>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</si>
  <si>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</si>
  <si>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</si>
  <si>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</si>
  <si>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</si>
  <si>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</si>
  <si>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</si>
  <si>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</si>
  <si>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</si>
  <si>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</si>
  <si>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</si>
  <si>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</si>
  <si>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</si>
  <si>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</si>
  <si>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</si>
  <si>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</si>
  <si>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</si>
  <si>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</si>
  <si>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</si>
  <si>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</si>
  <si>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</si>
  <si>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</si>
  <si>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</si>
  <si>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</si>
  <si>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</si>
  <si>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</si>
  <si>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</si>
  <si>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</si>
  <si>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</si>
  <si>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</si>
  <si>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</si>
  <si>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</si>
  <si>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</si>
  <si>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</si>
  <si>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</si>
  <si>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</si>
  <si>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</si>
  <si>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</si>
  <si>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</si>
  <si>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</si>
  <si>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</si>
  <si>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</si>
  <si>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</si>
  <si>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</si>
  <si>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</si>
  <si>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</si>
  <si>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</si>
  <si>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</si>
  <si>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</si>
  <si>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</si>
  <si>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</si>
  <si>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</si>
  <si>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</si>
  <si>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</si>
  <si>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</si>
  <si>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</si>
  <si>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</si>
  <si>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</si>
  <si>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</si>
  <si>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</si>
  <si>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</si>
  <si>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</si>
  <si>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</si>
  <si>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</si>
  <si>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</si>
  <si>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</si>
  <si>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</si>
  <si>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</si>
  <si>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</si>
  <si>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</si>
  <si>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</si>
  <si>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</si>
  <si>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</si>
  <si>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</si>
  <si>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</si>
  <si>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</si>
  <si>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</si>
  <si>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</si>
  <si>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</si>
  <si>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</si>
  <si>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</si>
  <si>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</si>
  <si>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</si>
  <si>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</si>
  <si>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</si>
  <si>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</si>
  <si>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</si>
  <si>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</si>
  <si>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</si>
  <si>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</si>
  <si>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</si>
  <si>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</si>
  <si>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</si>
  <si>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</si>
  <si>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</si>
  <si>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</si>
  <si>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</si>
  <si>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</si>
  <si>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</si>
  <si>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</si>
  <si>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</si>
  <si>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</si>
  <si>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</si>
  <si>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</si>
  <si>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</si>
  <si>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</si>
  <si>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</si>
  <si>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</si>
  <si>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</si>
  <si>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</si>
  <si>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</si>
  <si>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</si>
  <si>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</si>
  <si>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</si>
  <si>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</si>
  <si>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</si>
  <si>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</si>
  <si>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</si>
  <si>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</si>
  <si>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</si>
  <si>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</si>
  <si>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</si>
  <si>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</si>
  <si>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</si>
  <si>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</si>
  <si>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</si>
  <si>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</si>
  <si>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</si>
  <si>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</si>
  <si>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</si>
  <si>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</si>
  <si>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</si>
  <si>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</si>
  <si>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</si>
  <si>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</si>
  <si>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</si>
  <si>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</si>
  <si>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</si>
  <si>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</si>
  <si>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</si>
  <si>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</si>
  <si>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</si>
  <si>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</si>
  <si>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</si>
  <si>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</si>
  <si>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</si>
  <si>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</si>
  <si>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</si>
  <si>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</si>
  <si>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</si>
  <si>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</si>
  <si>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</si>
  <si>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</si>
  <si>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</si>
  <si>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</si>
  <si>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</si>
  <si>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</si>
  <si>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</si>
  <si>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</si>
  <si>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</si>
  <si>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</si>
  <si>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</si>
  <si>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</si>
  <si>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</si>
  <si>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</si>
  <si>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</si>
  <si>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</si>
  <si>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</si>
  <si>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</si>
  <si>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</si>
  <si>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</si>
  <si>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</si>
  <si>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</si>
  <si>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</si>
  <si>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</si>
  <si>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</si>
  <si>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</si>
  <si>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</si>
  <si>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</si>
  <si>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</si>
  <si>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</si>
  <si>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</si>
  <si>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</si>
  <si>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</si>
  <si>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</si>
  <si>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</si>
  <si>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</si>
  <si>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</si>
  <si>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</si>
  <si>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</si>
  <si>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</si>
  <si>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</si>
  <si>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</si>
  <si>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</si>
  <si>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</si>
  <si>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</si>
  <si>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</si>
  <si>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</si>
  <si>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</si>
  <si>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</si>
  <si>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</si>
  <si>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</si>
  <si>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</si>
  <si>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</si>
  <si>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</si>
  <si>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</si>
  <si>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</si>
  <si>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</si>
  <si>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</si>
  <si>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</si>
  <si>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</si>
  <si>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</si>
  <si>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</si>
  <si>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</si>
  <si>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</si>
  <si>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</si>
  <si>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</si>
  <si>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</si>
  <si>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</si>
  <si>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</si>
  <si>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</si>
  <si>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</si>
  <si>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</si>
  <si>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</si>
  <si>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</si>
  <si>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</si>
  <si>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</si>
  <si>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</si>
  <si>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</si>
  <si>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</si>
  <si>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</si>
  <si>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</si>
  <si>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</si>
  <si>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</si>
  <si>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</si>
  <si>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</si>
  <si>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</si>
  <si>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</si>
  <si>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</si>
  <si>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</si>
  <si>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</si>
  <si>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</si>
  <si>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</si>
  <si>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</si>
  <si>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</si>
  <si>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</si>
  <si>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</si>
  <si>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</si>
  <si>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</si>
  <si>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</si>
  <si>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</si>
  <si>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</si>
  <si>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</si>
  <si>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</si>
  <si>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</si>
  <si>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</si>
  <si>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</si>
  <si>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</si>
  <si>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</si>
  <si>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</si>
  <si>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</si>
  <si>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</si>
  <si>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</si>
  <si>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</si>
  <si>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</si>
  <si>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</si>
  <si>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</si>
  <si>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</si>
  <si>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</si>
  <si>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</si>
  <si>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</si>
  <si>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</si>
  <si>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</si>
  <si>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</si>
  <si>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</si>
  <si>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</si>
  <si>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</si>
  <si>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</si>
  <si>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</si>
  <si>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</si>
  <si>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</si>
  <si>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</si>
  <si>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</si>
  <si>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</si>
  <si>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</si>
  <si>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</si>
  <si>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</si>
  <si>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</si>
  <si>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</si>
  <si>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</si>
  <si>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</si>
  <si>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</si>
  <si>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</si>
  <si>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</si>
  <si>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</si>
  <si>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</si>
  <si>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</si>
  <si>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</si>
  <si>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</si>
  <si>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</si>
  <si>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</si>
  <si>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</si>
  <si>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</si>
  <si>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</si>
  <si>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</si>
  <si>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</si>
  <si>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</si>
  <si>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</si>
  <si>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</si>
  <si>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</si>
  <si>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</si>
  <si>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</si>
  <si>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</si>
  <si>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</si>
  <si>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</si>
  <si>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</si>
  <si>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</si>
  <si>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</si>
  <si>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</si>
  <si>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</si>
  <si>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</si>
  <si>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</si>
  <si>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</si>
  <si>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</si>
  <si>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</si>
  <si>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</si>
  <si>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</si>
  <si>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</si>
  <si>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</si>
  <si>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</si>
  <si>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</si>
  <si>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</si>
  <si>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</si>
  <si>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</si>
  <si>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</si>
  <si>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</si>
  <si>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</si>
  <si>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</si>
  <si>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</si>
  <si>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</si>
  <si>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</si>
  <si>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</si>
  <si>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</si>
  <si>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</si>
  <si>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</si>
  <si>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</si>
  <si>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</si>
  <si>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</si>
  <si>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</si>
  <si>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</si>
  <si>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</si>
  <si>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</si>
  <si>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</si>
  <si>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</si>
  <si>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</si>
  <si>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</si>
  <si>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</si>
  <si>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</si>
  <si>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</si>
  <si>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</si>
  <si>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</si>
  <si>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</si>
  <si>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</si>
  <si>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</si>
  <si>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</si>
  <si>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</si>
  <si>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</si>
  <si>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</si>
  <si>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</si>
  <si>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</si>
  <si>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</si>
  <si>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</si>
  <si>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</si>
  <si>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</si>
  <si>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</si>
  <si>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</si>
  <si>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</si>
  <si>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</si>
  <si>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</si>
  <si>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</si>
  <si>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</si>
  <si>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</si>
  <si>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</si>
  <si>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</si>
  <si>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</si>
  <si>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</si>
  <si>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</si>
  <si>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</si>
  <si>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</si>
  <si>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</si>
  <si>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</si>
  <si>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</si>
  <si>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</si>
  <si>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</si>
  <si>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</si>
  <si>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</si>
  <si>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</si>
  <si>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</si>
  <si>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</si>
  <si>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</si>
  <si>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</si>
  <si>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</si>
  <si>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</si>
  <si>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</si>
  <si>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</si>
  <si>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</si>
  <si>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</si>
  <si>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</si>
  <si>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</si>
  <si>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</si>
  <si>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</si>
  <si>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</si>
  <si>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</si>
  <si>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</si>
  <si>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</si>
  <si>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</si>
  <si>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</si>
  <si>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</si>
  <si>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</si>
  <si>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</si>
  <si>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</si>
  <si>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</si>
  <si>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</si>
  <si>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</si>
  <si>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</si>
  <si>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</si>
  <si>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</si>
  <si>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</si>
  <si>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</si>
  <si>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</si>
  <si>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</si>
  <si>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</si>
  <si>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</si>
  <si>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</si>
  <si>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</si>
  <si>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</si>
  <si>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</si>
  <si>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</si>
  <si>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</si>
  <si>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</si>
  <si>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</si>
  <si>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</si>
  <si>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</si>
  <si>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</si>
  <si>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</si>
  <si>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</si>
  <si>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</si>
  <si>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</si>
  <si>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</si>
  <si>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</si>
  <si>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</si>
  <si>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</si>
  <si>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</si>
  <si>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</si>
  <si>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</si>
  <si>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</si>
  <si>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</si>
  <si>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</si>
  <si>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</si>
  <si>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</si>
  <si>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</si>
  <si>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</si>
  <si>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</si>
  <si>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</si>
  <si>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</si>
  <si>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</si>
  <si>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</si>
  <si>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</si>
  <si>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</si>
  <si>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</si>
  <si>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</si>
  <si>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</si>
  <si>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</si>
  <si>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</si>
  <si>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</si>
  <si>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</si>
  <si>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</si>
  <si>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</si>
  <si>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</si>
  <si>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</si>
  <si>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</si>
  <si>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</si>
  <si>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</si>
  <si>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</si>
  <si>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</si>
  <si>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</si>
  <si>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</si>
  <si>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</si>
  <si>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</si>
  <si>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</si>
  <si>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</si>
  <si>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</si>
  <si>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</si>
  <si>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</si>
  <si>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</si>
  <si>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</si>
  <si>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</si>
  <si>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</si>
  <si>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</si>
  <si>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</si>
  <si>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</si>
  <si>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</si>
  <si>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</si>
  <si>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</si>
  <si>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</si>
  <si>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</si>
  <si>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</si>
  <si>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</si>
  <si>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</si>
  <si>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</si>
  <si>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</si>
  <si>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</si>
  <si>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</si>
  <si>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</si>
  <si>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</si>
  <si>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</si>
  <si>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</si>
  <si>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</si>
  <si>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</si>
  <si>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</si>
  <si>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</si>
  <si>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</si>
  <si>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</si>
  <si>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</si>
  <si>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</si>
  <si>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</si>
  <si>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</si>
  <si>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</si>
  <si>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</si>
  <si>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</si>
  <si>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</si>
  <si>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</si>
  <si>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</si>
  <si>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</si>
  <si>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</si>
  <si>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</si>
  <si>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</si>
  <si>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</si>
  <si>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</si>
  <si>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</si>
  <si>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</si>
  <si>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</si>
  <si>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</si>
  <si>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</si>
  <si>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</si>
  <si>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</si>
  <si>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</si>
  <si>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</si>
  <si>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</si>
  <si>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</si>
  <si>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</si>
  <si>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</si>
  <si>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</si>
  <si>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</si>
  <si>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</si>
  <si>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</si>
  <si>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</si>
  <si>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</si>
  <si>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</si>
  <si>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</si>
  <si>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</si>
  <si>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</si>
  <si>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</si>
  <si>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</si>
  <si>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</si>
  <si>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</si>
  <si>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</si>
  <si>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</si>
  <si>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</si>
  <si>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</si>
  <si>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</si>
  <si>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</si>
  <si>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</si>
  <si>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</si>
  <si>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</si>
  <si>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</si>
  <si>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</si>
  <si>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</si>
  <si>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</si>
  <si>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</si>
  <si>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</si>
  <si>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</si>
  <si>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</si>
  <si>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</si>
  <si>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</si>
  <si>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</si>
  <si>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</si>
  <si>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</si>
  <si>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</si>
  <si>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</si>
  <si>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</si>
  <si>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</si>
  <si>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</si>
  <si>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</si>
  <si>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</si>
  <si>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</si>
  <si>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</si>
  <si>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</si>
  <si>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</si>
  <si>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</si>
  <si>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</si>
  <si>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</si>
  <si>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</si>
  <si>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</si>
  <si>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</si>
  <si>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</si>
  <si>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</si>
  <si>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</si>
  <si>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</si>
  <si>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</si>
  <si>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</si>
  <si>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</si>
  <si>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</si>
  <si>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</si>
  <si>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</si>
  <si>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</si>
  <si>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</si>
  <si>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</si>
  <si>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</si>
  <si>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</si>
  <si>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</si>
  <si>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</si>
  <si>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</si>
  <si>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</si>
  <si>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</si>
  <si>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</si>
  <si>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</si>
  <si>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</si>
  <si>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</si>
  <si>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</si>
  <si>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</si>
  <si>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</si>
  <si>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</si>
  <si>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</si>
  <si>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</si>
  <si>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</si>
  <si>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</si>
  <si>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</si>
  <si>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</si>
  <si>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</si>
  <si>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</si>
  <si>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</si>
  <si>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</si>
  <si>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</si>
  <si>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</si>
  <si>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</si>
  <si>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</si>
  <si>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</si>
  <si>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</si>
  <si>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</si>
  <si>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</si>
  <si>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</si>
  <si>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</si>
  <si>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</si>
  <si>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</si>
  <si>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</si>
  <si>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</si>
  <si>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</si>
  <si>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</si>
  <si>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</si>
  <si>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</si>
  <si>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</si>
  <si>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</si>
  <si>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</si>
  <si>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</si>
  <si>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</si>
  <si>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</si>
  <si>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</si>
  <si>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</si>
  <si>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</si>
  <si>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</si>
  <si>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</si>
  <si>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</si>
  <si>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</si>
  <si>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</si>
  <si>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</si>
  <si>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</si>
  <si>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</si>
  <si>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</si>
  <si>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</si>
  <si>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</si>
  <si>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</si>
  <si>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</si>
  <si>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</si>
  <si>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</si>
  <si>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</si>
  <si>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</si>
  <si>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</si>
  <si>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</si>
  <si>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</si>
  <si>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</si>
  <si>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</si>
  <si>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</si>
  <si>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</si>
  <si>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</si>
  <si>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</si>
  <si>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</si>
  <si>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</si>
  <si>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</si>
  <si>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</si>
  <si>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</si>
  <si>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</si>
  <si>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</si>
  <si>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</si>
  <si>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</si>
  <si>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</si>
  <si>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</si>
  <si>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</si>
  <si>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</si>
  <si>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</si>
  <si>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</si>
  <si>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</si>
  <si>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</si>
  <si>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</si>
  <si>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</si>
  <si>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</si>
  <si>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</si>
  <si>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</si>
  <si>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</si>
  <si>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</si>
  <si>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</si>
  <si>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</si>
  <si>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</si>
  <si>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</si>
  <si>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</si>
  <si>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</si>
  <si>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</si>
  <si>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</si>
  <si>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</si>
  <si>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</si>
  <si>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</si>
  <si>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</si>
  <si>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</si>
  <si>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</si>
  <si>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</si>
  <si>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</si>
  <si>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</si>
  <si>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</si>
  <si>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</si>
  <si>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</si>
  <si>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</si>
  <si>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</si>
  <si>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</si>
  <si>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</si>
  <si>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</si>
  <si>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</si>
  <si>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</si>
  <si>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</si>
  <si>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</si>
  <si>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</si>
  <si>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</si>
  <si>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</si>
  <si>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</si>
  <si>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</si>
  <si>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</si>
  <si>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</si>
  <si>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</si>
  <si>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</si>
  <si>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</si>
  <si>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</si>
  <si>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</si>
  <si>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</si>
  <si>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</si>
  <si>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</si>
  <si>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</si>
  <si>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</si>
  <si>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</si>
  <si>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</si>
  <si>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</si>
  <si>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</si>
  <si>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</si>
  <si>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</si>
  <si>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</si>
  <si>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</si>
  <si>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</si>
  <si>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</si>
  <si>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</si>
  <si>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</si>
  <si>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</si>
  <si>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</si>
  <si>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</si>
  <si>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</si>
  <si>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</si>
  <si>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</si>
  <si>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</si>
  <si>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</si>
  <si>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</si>
  <si>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</si>
  <si>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</si>
  <si>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</si>
  <si>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</si>
  <si>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</si>
  <si>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</si>
  <si>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</si>
  <si>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</si>
  <si>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</si>
  <si>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</si>
  <si>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</si>
  <si>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</si>
  <si>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</si>
  <si>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</si>
  <si>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</si>
  <si>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</si>
  <si>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</si>
  <si>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</si>
  <si>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</si>
  <si>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</si>
  <si>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</si>
  <si>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</si>
  <si>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</si>
  <si>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</si>
  <si>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</si>
  <si>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</si>
  <si>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</si>
  <si>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</si>
  <si>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</si>
  <si>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</si>
  <si>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</si>
  <si>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</si>
  <si>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</si>
  <si>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</si>
  <si>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</si>
  <si>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</si>
  <si>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</si>
  <si>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</si>
  <si>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</si>
  <si>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</si>
  <si>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</si>
  <si>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</si>
  <si>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</si>
  <si>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</si>
  <si>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</si>
  <si>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</si>
  <si>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</si>
  <si>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</si>
  <si>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</si>
  <si>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</si>
  <si>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</si>
  <si>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</si>
  <si>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</si>
  <si>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</si>
  <si>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</si>
  <si>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</si>
  <si>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</si>
  <si>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</si>
  <si>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</si>
  <si>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</si>
  <si>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</si>
  <si>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</si>
  <si>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</si>
  <si>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</si>
  <si>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</si>
  <si>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</si>
  <si>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</si>
  <si>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</si>
  <si>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</si>
  <si>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</si>
  <si>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</si>
  <si>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</si>
  <si>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</si>
  <si>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</si>
  <si>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</si>
  <si>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</si>
  <si>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</si>
  <si>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</si>
  <si>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</si>
  <si>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</si>
  <si>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</si>
  <si>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</si>
  <si>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</si>
  <si>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</si>
  <si>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</si>
  <si>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</si>
  <si>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</si>
  <si>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</si>
  <si>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</si>
  <si>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</si>
  <si>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</si>
  <si>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</si>
  <si>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</si>
  <si>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</si>
  <si>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</si>
  <si>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</si>
  <si>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</si>
  <si>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</si>
  <si>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</si>
  <si>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</si>
  <si>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</si>
  <si>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</si>
  <si>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</si>
  <si>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</si>
  <si>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</si>
  <si>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</si>
  <si>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</si>
  <si>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</si>
  <si>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</si>
  <si>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</si>
  <si>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</si>
  <si>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</si>
  <si>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</si>
  <si>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</si>
  <si>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</si>
  <si>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</si>
  <si>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</si>
  <si>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</si>
  <si>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</si>
  <si>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</si>
  <si>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</si>
  <si>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</si>
  <si>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</si>
  <si>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</si>
  <si>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</si>
  <si>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</si>
  <si>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</si>
  <si>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</si>
  <si>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</si>
  <si>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</si>
  <si>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</si>
  <si>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</si>
  <si>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</si>
  <si>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</si>
  <si>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</si>
  <si>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</si>
  <si>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</si>
  <si>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</si>
  <si>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</si>
  <si>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</si>
  <si>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</si>
  <si>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</si>
  <si>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</si>
  <si>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</si>
  <si>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</si>
  <si>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</si>
  <si>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</si>
  <si>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</si>
  <si>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</si>
  <si>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</si>
  <si>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</si>
  <si>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</si>
  <si>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</si>
  <si>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</si>
  <si>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</si>
  <si>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</si>
  <si>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</si>
  <si>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</si>
  <si>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</si>
  <si>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</si>
  <si>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</si>
  <si>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</si>
  <si>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</si>
  <si>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</si>
  <si>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</si>
  <si>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</si>
  <si>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</si>
  <si>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</si>
  <si>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</si>
  <si>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</si>
  <si>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</si>
  <si>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</si>
  <si>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</si>
  <si>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</si>
  <si>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</si>
  <si>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</si>
  <si>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</si>
  <si>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</si>
  <si>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</si>
  <si>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</si>
  <si>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</si>
  <si>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</si>
  <si>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</si>
  <si>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</si>
  <si>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</si>
  <si>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</si>
  <si>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</si>
  <si>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</si>
  <si>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</si>
  <si>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</si>
  <si>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</si>
  <si>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</si>
  <si>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</si>
  <si>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</si>
  <si>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</si>
  <si>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</si>
  <si>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</si>
  <si>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</si>
  <si>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</si>
  <si>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</si>
  <si>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</si>
  <si>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</si>
  <si>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</si>
  <si>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</si>
  <si>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</si>
  <si>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</si>
  <si>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</si>
  <si>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</si>
  <si>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</si>
  <si>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</si>
  <si>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</si>
  <si>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</si>
  <si>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</si>
  <si>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</si>
  <si>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</si>
  <si>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</si>
  <si>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</si>
  <si>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</si>
  <si>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</si>
  <si>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</si>
  <si>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</si>
  <si>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</si>
  <si>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</si>
  <si>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</si>
  <si>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</si>
  <si>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</si>
  <si>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</si>
  <si>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</si>
  <si>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</si>
  <si>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</si>
  <si>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</si>
  <si>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</si>
  <si>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</si>
  <si>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</si>
  <si>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</si>
  <si>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</si>
  <si>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</si>
  <si>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</si>
  <si>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</si>
  <si>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</si>
  <si>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</si>
  <si>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</si>
  <si>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</si>
  <si>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</si>
  <si>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</si>
  <si>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</si>
  <si>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</si>
  <si>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</si>
  <si>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</si>
  <si>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</si>
  <si>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</si>
  <si>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</si>
  <si>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</si>
  <si>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</si>
  <si>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</si>
  <si>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</si>
  <si>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</si>
  <si>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</si>
  <si>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</si>
  <si>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</si>
  <si>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</si>
  <si>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</si>
  <si>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</si>
  <si>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</si>
  <si>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</si>
  <si>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</si>
  <si>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</si>
  <si>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</si>
  <si>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</si>
  <si>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</si>
  <si>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</si>
  <si>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</si>
  <si>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</si>
  <si>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</si>
  <si>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</si>
  <si>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</si>
  <si>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</si>
  <si>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</si>
  <si>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</si>
  <si>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</si>
  <si>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</si>
  <si>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</si>
  <si>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</si>
  <si>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</si>
  <si>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</si>
  <si>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</si>
  <si>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</si>
  <si>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</si>
  <si>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</si>
  <si>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</si>
  <si>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</si>
  <si>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</si>
  <si>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</si>
  <si>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</si>
  <si>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</si>
  <si>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</si>
  <si>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</si>
  <si>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</si>
  <si>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</si>
  <si>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</si>
  <si>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</si>
  <si>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</si>
  <si>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</si>
  <si>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</si>
  <si>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</si>
  <si>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</si>
  <si>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</si>
  <si>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</si>
  <si>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</si>
  <si>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</si>
  <si>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</si>
  <si>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</si>
  <si>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</si>
  <si>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</si>
  <si>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</si>
  <si>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</si>
  <si>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</si>
  <si>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</si>
  <si>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</si>
  <si>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</si>
  <si>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</si>
  <si>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</si>
  <si>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</si>
  <si>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</si>
  <si>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</si>
  <si>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</si>
  <si>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</si>
  <si>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</si>
  <si>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</si>
  <si>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</si>
  <si>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</si>
  <si>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</si>
  <si>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</si>
  <si>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</si>
  <si>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</si>
  <si>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</si>
  <si>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</si>
  <si>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</si>
  <si>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</si>
  <si>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</si>
  <si>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</si>
  <si>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</si>
  <si>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</si>
  <si>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</si>
  <si>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</si>
  <si>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</si>
  <si>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</si>
  <si>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</si>
  <si>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</si>
  <si>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</si>
  <si>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</si>
  <si>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</si>
  <si>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</si>
  <si>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</si>
  <si>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</si>
  <si>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</si>
  <si>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</si>
  <si>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</si>
  <si>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</si>
  <si>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</si>
  <si>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</si>
  <si>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</si>
  <si>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</si>
  <si>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</si>
  <si>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</si>
  <si>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</si>
  <si>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</si>
  <si>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</si>
  <si>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</si>
  <si>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</si>
  <si>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</si>
  <si>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</si>
  <si>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</si>
  <si>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</si>
  <si>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</si>
  <si>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</si>
  <si>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</si>
  <si>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</si>
  <si>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</si>
  <si>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</si>
  <si>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</si>
  <si>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</si>
  <si>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</si>
  <si>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</si>
  <si>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</si>
  <si>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</si>
  <si>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</si>
  <si>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</si>
  <si>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</si>
  <si>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</si>
  <si>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</si>
  <si>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</si>
  <si>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</si>
  <si>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</si>
  <si>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</si>
  <si>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</si>
  <si>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</si>
  <si>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</si>
  <si>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</si>
  <si>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</si>
  <si>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</si>
  <si>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</si>
  <si>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</si>
  <si>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</si>
  <si>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</si>
  <si>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</si>
  <si>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</si>
  <si>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</si>
  <si>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</si>
  <si>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</si>
  <si>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</si>
  <si>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</si>
  <si>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</si>
  <si>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</si>
  <si>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</si>
  <si>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</si>
  <si>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</si>
  <si>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</si>
  <si>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</si>
  <si>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</si>
  <si>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</si>
  <si>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</si>
  <si>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</si>
  <si>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</si>
  <si>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</si>
  <si>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</si>
  <si>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</si>
  <si>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</si>
  <si>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</si>
  <si>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</si>
  <si>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</si>
  <si>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</si>
  <si>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</si>
  <si>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</si>
  <si>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</si>
  <si>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</si>
  <si>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</si>
  <si>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</si>
  <si>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</si>
  <si>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</si>
  <si>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</si>
  <si>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</si>
  <si>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</si>
  <si>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</si>
  <si>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</si>
  <si>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</si>
  <si>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</si>
  <si>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</si>
  <si>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</si>
  <si>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</si>
  <si>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</si>
  <si>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</si>
  <si>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</si>
  <si>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</si>
  <si>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</si>
  <si>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</si>
  <si>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</si>
  <si>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</si>
  <si>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</si>
  <si>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</si>
  <si>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</si>
  <si>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</si>
  <si>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</si>
  <si>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</si>
  <si>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</si>
  <si>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</si>
  <si>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</si>
  <si>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</si>
  <si>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</si>
  <si>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</si>
  <si>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</si>
  <si>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</si>
  <si>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</si>
  <si>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</si>
  <si>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</si>
  <si>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</si>
  <si>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</si>
  <si>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</si>
  <si>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</si>
  <si>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</si>
  <si>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</si>
  <si>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</si>
  <si>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</si>
  <si>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</si>
  <si>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</si>
  <si>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</si>
  <si>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</si>
  <si>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</si>
  <si>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</si>
  <si>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</si>
  <si>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</si>
  <si>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</si>
  <si>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</si>
  <si>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</si>
  <si>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</si>
  <si>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</si>
  <si>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</si>
  <si>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</si>
  <si>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</si>
  <si>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</si>
  <si>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</si>
  <si>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</si>
  <si>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</si>
  <si>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</si>
  <si>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</si>
  <si>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</si>
  <si>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</si>
  <si>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</si>
  <si>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</si>
  <si>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</si>
  <si>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</si>
  <si>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</si>
  <si>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</si>
  <si>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</si>
  <si>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</si>
  <si>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</si>
  <si>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</si>
  <si>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</si>
  <si>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</si>
  <si>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</si>
  <si>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</si>
  <si>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</si>
  <si>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</si>
  <si>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</si>
  <si>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</si>
  <si>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</si>
  <si>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</si>
  <si>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</si>
  <si>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</si>
  <si>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</si>
  <si>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</si>
  <si>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</si>
  <si>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</si>
  <si>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</si>
  <si>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</si>
  <si>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</si>
  <si>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</si>
  <si>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</si>
  <si>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</si>
  <si>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</si>
  <si>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</si>
  <si>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</si>
  <si>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</si>
  <si>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</si>
  <si>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</si>
  <si>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</si>
  <si>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</si>
  <si>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</si>
  <si>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</si>
  <si>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</si>
  <si>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</si>
  <si>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</si>
  <si>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</si>
  <si>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</si>
  <si>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</si>
  <si>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</si>
  <si>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</si>
  <si>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</si>
  <si>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</si>
  <si>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</si>
  <si>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</si>
  <si>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</si>
  <si>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</si>
  <si>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</si>
  <si>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</si>
  <si>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</si>
  <si>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</si>
  <si>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</si>
  <si>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</si>
  <si>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</si>
  <si>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</si>
  <si>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</si>
  <si>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</si>
  <si>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</si>
  <si>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</si>
  <si>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</si>
  <si>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</si>
  <si>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</si>
  <si>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</si>
  <si>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</si>
  <si>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</si>
  <si>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</si>
  <si>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</si>
  <si>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</si>
  <si>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</si>
  <si>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</si>
  <si>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</si>
  <si>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</si>
  <si>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</si>
  <si>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</si>
  <si>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</si>
  <si>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</si>
  <si>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</si>
  <si>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</si>
  <si>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</si>
  <si>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</si>
  <si>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</si>
  <si>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</si>
  <si>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</si>
  <si>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</si>
  <si>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</si>
  <si>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</si>
  <si>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</si>
  <si>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</si>
  <si>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</si>
  <si>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</si>
  <si>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</si>
  <si>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</si>
  <si>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</si>
  <si>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</si>
  <si>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</si>
  <si>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</si>
  <si>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</si>
  <si>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</si>
  <si>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</si>
  <si>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</si>
  <si>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</si>
  <si>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</si>
  <si>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</si>
  <si>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</si>
  <si>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</si>
  <si>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</si>
  <si>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</si>
  <si>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</si>
  <si>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</si>
  <si>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</si>
  <si>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</si>
  <si>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</si>
  <si>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</si>
  <si>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</si>
  <si>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</si>
  <si>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</si>
  <si>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</si>
  <si>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</si>
  <si>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</si>
  <si>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</si>
  <si>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</si>
  <si>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</si>
  <si>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</si>
  <si>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</si>
  <si>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</si>
  <si>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</si>
  <si>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</si>
  <si>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</si>
  <si>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</si>
  <si>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</si>
  <si>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</si>
  <si>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</si>
  <si>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</si>
  <si>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</si>
  <si>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</si>
  <si>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</si>
  <si>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</si>
  <si>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</si>
  <si>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</si>
  <si>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</si>
  <si>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</si>
  <si>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</si>
  <si>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</si>
  <si>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</si>
  <si>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</si>
  <si>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</si>
  <si>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</si>
  <si>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</si>
  <si>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</si>
  <si>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</si>
  <si>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</si>
  <si>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</si>
  <si>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</si>
  <si>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</si>
  <si>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</si>
  <si>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</si>
  <si>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</si>
  <si>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</si>
  <si>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</si>
  <si>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</si>
  <si>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</si>
  <si>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</si>
  <si>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</si>
  <si>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</si>
  <si>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</si>
  <si>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</si>
  <si>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</si>
  <si>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</si>
  <si>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</si>
  <si>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</si>
  <si>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</si>
  <si>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</si>
  <si>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</si>
  <si>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</si>
  <si>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</si>
  <si>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</si>
  <si>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</si>
  <si>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</si>
  <si>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</si>
  <si>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</si>
  <si>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</si>
  <si>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</si>
  <si>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</si>
  <si>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</si>
  <si>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</si>
  <si>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</si>
  <si>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</si>
  <si>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</si>
  <si>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</si>
  <si>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</si>
  <si>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</si>
  <si>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</si>
  <si>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</si>
  <si>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</si>
  <si>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</si>
  <si>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</si>
  <si>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</si>
  <si>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</si>
  <si>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</si>
  <si>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</si>
  <si>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</si>
  <si>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</si>
  <si>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</si>
  <si>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</si>
  <si>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</si>
  <si>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</si>
  <si>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</si>
  <si>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</si>
  <si>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</si>
  <si>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</si>
  <si>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</si>
  <si>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</si>
  <si>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</si>
  <si>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</si>
  <si>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</si>
  <si>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</si>
  <si>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</si>
  <si>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</si>
  <si>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</si>
  <si>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</si>
  <si>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</si>
  <si>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</si>
  <si>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</si>
  <si>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</si>
  <si>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</si>
  <si>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</si>
  <si>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</si>
  <si>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</si>
  <si>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</si>
  <si>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</si>
  <si>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</si>
  <si>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</si>
  <si>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</si>
  <si>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</si>
  <si>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</si>
  <si>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</si>
  <si>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</si>
  <si>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</si>
  <si>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</si>
  <si>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</si>
  <si>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</si>
  <si>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</si>
  <si>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</si>
  <si>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</si>
  <si>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</si>
  <si>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</si>
  <si>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</si>
  <si>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</si>
  <si>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</si>
  <si>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</si>
  <si>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</si>
  <si>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</si>
  <si>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</si>
  <si>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</si>
  <si>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</si>
  <si>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</si>
  <si>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</si>
  <si>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</si>
  <si>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</si>
  <si>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</si>
  <si>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</si>
  <si>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</si>
  <si>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</si>
  <si>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</si>
  <si>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</si>
  <si>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</si>
  <si>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</si>
  <si>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</si>
  <si>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</si>
  <si>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</si>
  <si>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</si>
  <si>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</si>
  <si>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</si>
  <si>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</si>
  <si>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</si>
  <si>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</si>
  <si>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</si>
  <si>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</si>
  <si>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</si>
  <si>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</si>
  <si>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</si>
  <si>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</si>
  <si>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</si>
  <si>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</si>
  <si>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</si>
  <si>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</si>
  <si>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</si>
  <si>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</si>
  <si>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</si>
  <si>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</si>
  <si>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</si>
  <si>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</si>
  <si>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</si>
  <si>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</si>
  <si>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</si>
  <si>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</si>
  <si>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</si>
  <si>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</si>
  <si>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</si>
  <si>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</si>
  <si>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</si>
  <si>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</si>
  <si>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</si>
  <si>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</si>
  <si>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</si>
  <si>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</si>
  <si>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</si>
  <si>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</si>
  <si>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</si>
  <si>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</si>
  <si>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</si>
  <si>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</si>
  <si>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</si>
  <si>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</si>
  <si>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</si>
  <si>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</si>
  <si>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</si>
  <si>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</si>
  <si>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</si>
  <si>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</si>
  <si>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</si>
  <si>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</si>
  <si>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</si>
  <si>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</si>
  <si>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</si>
  <si>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</si>
  <si>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</si>
  <si>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</si>
  <si>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</si>
  <si>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</si>
  <si>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</si>
  <si>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</si>
  <si>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</si>
  <si>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</si>
  <si>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</si>
  <si>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</si>
  <si>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</si>
  <si>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</si>
  <si>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</si>
  <si>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</si>
  <si>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</si>
  <si>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</si>
  <si>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</si>
  <si>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</si>
  <si>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</si>
  <si>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</si>
  <si>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</si>
  <si>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</si>
  <si>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</si>
  <si>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</si>
  <si>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</si>
  <si>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</si>
  <si>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</si>
  <si>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</si>
  <si>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</si>
  <si>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</si>
  <si>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</si>
  <si>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</si>
  <si>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</si>
  <si>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</si>
  <si>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</si>
  <si>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</si>
  <si>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</si>
  <si>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</si>
  <si>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</si>
  <si>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</si>
  <si>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</si>
  <si>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</si>
  <si>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</si>
  <si>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</si>
  <si>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</si>
  <si>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</si>
  <si>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</si>
  <si>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</si>
  <si>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</si>
  <si>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</si>
  <si>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</si>
  <si>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</si>
  <si>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</si>
  <si>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</si>
  <si>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</si>
  <si>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</si>
  <si>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</si>
  <si>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</si>
  <si>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</si>
  <si>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</si>
  <si>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</si>
  <si>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</si>
  <si>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</si>
  <si>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</si>
  <si>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</si>
  <si>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</si>
  <si>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</si>
  <si>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</si>
  <si>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</si>
  <si>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</si>
  <si>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</si>
  <si>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</si>
  <si>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</si>
  <si>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</si>
  <si>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</si>
  <si>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</si>
  <si>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</si>
  <si>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</si>
  <si>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</si>
  <si>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</si>
  <si>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</si>
  <si>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</si>
  <si>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</si>
  <si>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</si>
  <si>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</si>
  <si>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</si>
  <si>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</si>
  <si>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</si>
  <si>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</si>
  <si>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</si>
  <si>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</si>
  <si>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</si>
  <si>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</si>
  <si>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</si>
  <si>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</si>
  <si>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</si>
  <si>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</si>
  <si>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</si>
  <si>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</si>
  <si>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</si>
  <si>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</si>
  <si>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</si>
  <si>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</si>
  <si>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</si>
  <si>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</si>
  <si>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</si>
  <si>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</si>
  <si>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</si>
  <si>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</si>
  <si>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</si>
  <si>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</si>
  <si>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</si>
  <si>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</si>
  <si>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</si>
  <si>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</si>
  <si>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</si>
  <si>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</si>
  <si>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</si>
  <si>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</si>
  <si>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</si>
  <si>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</si>
  <si>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</si>
  <si>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</si>
  <si>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</si>
  <si>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</si>
  <si>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</si>
  <si>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</si>
  <si>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</si>
  <si>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</si>
  <si>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</si>
  <si>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</si>
  <si>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</si>
  <si>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</si>
  <si>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</si>
  <si>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</si>
  <si>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</si>
  <si>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</si>
  <si>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</si>
  <si>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</si>
  <si>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</si>
  <si>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</si>
  <si>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</si>
  <si>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</si>
  <si>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</si>
  <si>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</si>
  <si>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</si>
  <si>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</si>
  <si>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</si>
  <si>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</si>
  <si>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</si>
  <si>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</si>
  <si>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</si>
  <si>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</si>
  <si>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</si>
  <si>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</si>
  <si>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</si>
  <si>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</si>
  <si>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</si>
  <si>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</si>
  <si>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</si>
  <si>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</si>
  <si>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</si>
  <si>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</si>
  <si>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</si>
  <si>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</si>
  <si>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</si>
  <si>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</si>
  <si>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</si>
  <si>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</si>
  <si>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</si>
  <si>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</si>
  <si>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</si>
  <si>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</si>
  <si>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</si>
  <si>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</si>
  <si>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</si>
  <si>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</si>
  <si>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</si>
  <si>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</si>
  <si>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</si>
  <si>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</si>
  <si>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</si>
  <si>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</si>
  <si>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</si>
  <si>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</si>
  <si>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</si>
  <si>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</si>
  <si>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</si>
  <si>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</si>
  <si>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</si>
  <si>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</si>
  <si>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</si>
  <si>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</si>
  <si>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</si>
  <si>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</si>
  <si>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</si>
  <si>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</si>
  <si>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</si>
  <si>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</si>
  <si>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</si>
  <si>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</si>
  <si>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</si>
  <si>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</si>
  <si>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</si>
  <si>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</si>
  <si>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</si>
  <si>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</si>
  <si>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</si>
  <si>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</si>
  <si>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</si>
  <si>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</si>
  <si>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</si>
  <si>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</si>
  <si>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</si>
  <si>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</si>
  <si>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</si>
  <si>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</si>
  <si>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</si>
  <si>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</si>
  <si>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</si>
  <si>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</si>
  <si>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</si>
  <si>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</si>
  <si>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</si>
  <si>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</si>
  <si>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</si>
  <si>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</si>
  <si>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</si>
  <si>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</si>
  <si>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</si>
  <si>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</si>
  <si>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</si>
  <si>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</si>
  <si>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</si>
  <si>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</si>
  <si>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</si>
  <si>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</si>
  <si>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</si>
  <si>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</si>
  <si>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</si>
  <si>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</si>
  <si>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</si>
  <si>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</si>
  <si>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</si>
  <si>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</si>
  <si>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</si>
  <si>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</si>
  <si>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</si>
  <si>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</si>
  <si>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</si>
  <si>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</si>
  <si>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</si>
  <si>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</si>
  <si>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</si>
  <si>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</si>
  <si>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</si>
  <si>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</si>
  <si>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</si>
  <si>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</si>
  <si>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</si>
  <si>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</si>
  <si>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</si>
  <si>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</si>
  <si>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</si>
  <si>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</si>
  <si>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</si>
  <si>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</si>
  <si>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</si>
  <si>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</si>
  <si>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</si>
  <si>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</si>
  <si>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</si>
  <si>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</si>
  <si>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</si>
  <si>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</si>
  <si>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</si>
  <si>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</si>
  <si>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</si>
  <si>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</si>
  <si>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</si>
  <si>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</si>
  <si>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</si>
  <si>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</si>
  <si>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</si>
  <si>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</si>
  <si>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</si>
  <si>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</si>
  <si>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</si>
  <si>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</si>
  <si>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</si>
  <si>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</si>
  <si>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</si>
  <si>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</si>
  <si>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</si>
  <si>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</si>
  <si>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</si>
  <si>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</si>
  <si>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</si>
  <si>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</si>
  <si>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</si>
  <si>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</si>
  <si>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</si>
  <si>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</si>
  <si>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</si>
  <si>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</si>
  <si>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</si>
  <si>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</si>
  <si>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</si>
  <si>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</si>
  <si>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</si>
  <si>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</si>
  <si>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</si>
  <si>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</si>
  <si>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</si>
  <si>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</si>
  <si>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</si>
  <si>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</si>
  <si>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</si>
  <si>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</si>
  <si>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</si>
  <si>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</si>
  <si>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</si>
  <si>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</si>
  <si>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</si>
  <si>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</si>
  <si>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</si>
  <si>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</si>
  <si>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</si>
  <si>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</si>
  <si>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</si>
  <si>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</si>
  <si>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</si>
  <si>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</si>
  <si>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</si>
  <si>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</si>
  <si>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</si>
  <si>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</si>
  <si>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</si>
  <si>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</si>
  <si>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</si>
  <si>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</si>
  <si>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</si>
  <si>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</si>
  <si>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</si>
  <si>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</si>
  <si>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</si>
  <si>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</si>
  <si>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</si>
  <si>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</si>
  <si>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</si>
  <si>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</si>
  <si>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</si>
  <si>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</si>
  <si>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</si>
  <si>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</si>
  <si>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</si>
  <si>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</si>
  <si>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</si>
  <si>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</si>
  <si>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</si>
  <si>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</si>
  <si>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</si>
  <si>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</si>
  <si>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</si>
  <si>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</si>
  <si>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</si>
  <si>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</si>
  <si>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</si>
  <si>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</si>
  <si>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</si>
  <si>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</si>
  <si>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</si>
  <si>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</si>
  <si>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</si>
  <si>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</si>
  <si>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</si>
  <si>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</si>
  <si>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</si>
  <si>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</si>
  <si>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</si>
  <si>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</si>
  <si>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</si>
  <si>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</si>
  <si>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</si>
  <si>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</si>
  <si>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</si>
  <si>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</si>
  <si>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</si>
  <si>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</si>
  <si>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</si>
  <si>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</si>
  <si>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</si>
  <si>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</si>
  <si>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</si>
  <si>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</si>
  <si>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</si>
  <si>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</si>
  <si>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</si>
  <si>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</si>
  <si>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</si>
  <si>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</si>
  <si>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</si>
  <si>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</si>
  <si>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</si>
  <si>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</si>
  <si>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</si>
  <si>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</si>
  <si>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</si>
  <si>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</si>
  <si>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</si>
  <si>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</si>
  <si>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</si>
  <si>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</si>
  <si>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</si>
  <si>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</si>
  <si>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</si>
  <si>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</si>
  <si>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</si>
  <si>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</si>
  <si>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</si>
  <si>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</si>
  <si>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</si>
  <si>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</si>
  <si>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</si>
  <si>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</si>
  <si>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</si>
  <si>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</si>
  <si>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</si>
  <si>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</si>
  <si>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</si>
  <si>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</si>
  <si>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</si>
  <si>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</si>
  <si>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</si>
  <si>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</si>
  <si>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</si>
  <si>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</si>
  <si>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</si>
  <si>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</si>
  <si>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</si>
  <si>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</si>
  <si>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</si>
  <si>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</si>
  <si>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</si>
  <si>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</si>
  <si>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</si>
  <si>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</si>
  <si>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</si>
  <si>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</si>
  <si>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</si>
  <si>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</si>
  <si>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</si>
  <si>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</si>
  <si>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</si>
  <si>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</si>
  <si>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</si>
  <si>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</si>
  <si>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</si>
  <si>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</si>
  <si>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</si>
  <si>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</si>
  <si>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</si>
  <si>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</si>
  <si>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</si>
  <si>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</si>
  <si>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</si>
  <si>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</si>
  <si>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</si>
  <si>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</si>
  <si>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</si>
  <si>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</si>
  <si>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</si>
  <si>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</si>
  <si>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</si>
  <si>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</si>
  <si>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</si>
  <si>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</si>
  <si>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</si>
  <si>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</si>
  <si>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</si>
  <si>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</si>
  <si>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</si>
  <si>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</si>
  <si>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</si>
  <si>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</si>
  <si>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</si>
  <si>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</si>
  <si>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</si>
  <si>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</si>
  <si>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</si>
  <si>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</si>
  <si>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</si>
  <si>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</si>
  <si>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</si>
  <si>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</si>
  <si>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</si>
  <si>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</si>
  <si>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</si>
  <si>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</si>
  <si>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</si>
  <si>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</si>
  <si>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</si>
  <si>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</si>
  <si>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</si>
  <si>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</si>
  <si>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</si>
  <si>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</si>
  <si>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</si>
  <si>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</si>
  <si>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</si>
  <si>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</si>
  <si>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</si>
  <si>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</si>
  <si>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</si>
  <si>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</si>
  <si>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</si>
  <si>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</si>
  <si>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</si>
  <si>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</si>
  <si>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</si>
  <si>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</si>
  <si>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</si>
  <si>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</si>
  <si>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</si>
  <si>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</si>
  <si>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</si>
  <si>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</si>
  <si>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</si>
  <si>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</si>
  <si>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</si>
  <si>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</si>
  <si>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</si>
  <si>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</si>
  <si>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</si>
  <si>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</si>
  <si>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</si>
  <si>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</si>
  <si>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</si>
  <si>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</si>
  <si>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</si>
  <si>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</si>
  <si>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</si>
  <si>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</si>
  <si>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</si>
  <si>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</si>
  <si>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</si>
  <si>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</si>
  <si>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</si>
  <si>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</si>
  <si>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</si>
  <si>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</si>
  <si>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</si>
  <si>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</si>
  <si>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</si>
  <si>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</si>
  <si>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</si>
  <si>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</si>
  <si>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</si>
  <si>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</si>
  <si>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</si>
  <si>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</si>
  <si>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</si>
  <si>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</si>
  <si>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</si>
  <si>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</si>
  <si>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</si>
  <si>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</si>
  <si>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</si>
  <si>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</si>
  <si>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</si>
  <si>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</si>
  <si>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</si>
  <si>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</si>
  <si>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</si>
  <si>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</si>
  <si>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</si>
  <si>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</si>
  <si>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</si>
  <si>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</si>
  <si>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</si>
  <si>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</si>
  <si>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</si>
  <si>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</si>
  <si>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</si>
  <si>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</si>
  <si>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</si>
  <si>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</si>
  <si>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</si>
  <si>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</si>
  <si>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</si>
  <si>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</si>
  <si>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</si>
  <si>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</si>
  <si>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</si>
  <si>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</si>
  <si>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</si>
  <si>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</si>
  <si>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</si>
  <si>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</si>
  <si>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</si>
  <si>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</si>
  <si>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</si>
  <si>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</si>
  <si>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</si>
  <si>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</si>
  <si>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</si>
  <si>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</si>
  <si>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</si>
  <si>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</si>
  <si>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</si>
  <si>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</si>
  <si>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</si>
  <si>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</si>
  <si>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</si>
  <si>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</si>
  <si>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</si>
  <si>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</si>
  <si>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</si>
  <si>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</si>
  <si>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</si>
  <si>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</si>
  <si>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</si>
  <si>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</si>
  <si>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</si>
  <si>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</si>
  <si>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</si>
  <si>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</si>
  <si>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</si>
  <si>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</si>
  <si>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</si>
  <si>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</si>
  <si>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</si>
  <si>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</si>
  <si>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</si>
  <si>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</si>
  <si>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</si>
  <si>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</si>
  <si>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</si>
  <si>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</si>
  <si>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</si>
  <si>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</si>
  <si>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</si>
  <si>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</si>
  <si>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</si>
  <si>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</si>
  <si>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</si>
  <si>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</si>
  <si>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</si>
  <si>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</si>
  <si>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</si>
  <si>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</si>
  <si>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</si>
  <si>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</si>
  <si>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</si>
  <si>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</si>
  <si>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</si>
  <si>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</si>
  <si>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</si>
  <si>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</si>
  <si>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</si>
  <si>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</si>
  <si>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</si>
  <si>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</si>
  <si>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</si>
  <si>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</si>
  <si>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</si>
  <si>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</si>
  <si>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</si>
  <si>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</si>
  <si>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</si>
  <si>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</si>
  <si>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</si>
  <si>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</si>
  <si>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</si>
  <si>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</si>
  <si>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</si>
  <si>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</si>
  <si>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</si>
  <si>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</si>
  <si>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</si>
  <si>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</si>
  <si>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</si>
  <si>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</si>
  <si>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</si>
  <si>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</si>
  <si>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</si>
  <si>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</si>
  <si>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</si>
  <si>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</si>
  <si>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</si>
  <si>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</si>
  <si>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</si>
  <si>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</si>
  <si>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</si>
  <si>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</si>
  <si>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</si>
  <si>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</si>
  <si>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</si>
  <si>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</si>
  <si>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</si>
  <si>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</si>
  <si>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</si>
  <si>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</si>
  <si>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</si>
  <si>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</si>
  <si>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</si>
  <si>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</si>
  <si>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</si>
  <si>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</si>
  <si>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</si>
  <si>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</si>
  <si>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</si>
  <si>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</si>
  <si>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</si>
  <si>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</si>
  <si>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</si>
  <si>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</si>
  <si>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</si>
  <si>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</si>
  <si>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</si>
  <si>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</si>
  <si>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</si>
  <si>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</si>
  <si>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</si>
  <si>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</si>
  <si>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</si>
  <si>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</si>
  <si>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</si>
  <si>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</si>
  <si>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</si>
  <si>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</si>
  <si>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</si>
  <si>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</si>
  <si>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</si>
  <si>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</si>
  <si>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</si>
  <si>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</si>
  <si>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</si>
  <si>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</si>
  <si>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</si>
  <si>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</si>
  <si>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</si>
  <si>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</si>
  <si>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</si>
  <si>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</si>
  <si>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</si>
  <si>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</si>
  <si>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</si>
  <si>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</si>
  <si>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</si>
  <si>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</si>
  <si>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</si>
  <si>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</si>
  <si>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</si>
  <si>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</si>
  <si>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</si>
  <si>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</si>
  <si>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</si>
  <si>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</si>
  <si>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</si>
  <si>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</si>
  <si>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</si>
  <si>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</si>
  <si>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</si>
  <si>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</si>
  <si>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</si>
  <si>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</si>
  <si>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</si>
  <si>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</si>
  <si>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</si>
  <si>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</si>
  <si>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</si>
  <si>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</si>
  <si>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</si>
  <si>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</si>
  <si>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</si>
  <si>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</si>
  <si>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</si>
  <si>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</si>
  <si>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</si>
  <si>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</si>
  <si>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</si>
  <si>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</si>
  <si>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</si>
  <si>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</si>
  <si>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</si>
  <si>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</si>
  <si>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</si>
  <si>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</si>
  <si>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</si>
  <si>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</si>
  <si>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</si>
  <si>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</si>
  <si>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</si>
  <si>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</si>
  <si>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</si>
  <si>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</si>
  <si>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</si>
  <si>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</si>
  <si>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</si>
  <si>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</si>
  <si>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</si>
  <si>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</si>
  <si>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</si>
  <si>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</si>
  <si>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</si>
  <si>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</si>
  <si>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</si>
  <si>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</si>
  <si>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</si>
  <si>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</si>
  <si>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</si>
  <si>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</si>
  <si>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</si>
  <si>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</si>
  <si>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</si>
  <si>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</si>
  <si>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</si>
  <si>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</si>
  <si>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</si>
  <si>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</si>
  <si>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</si>
  <si>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</si>
  <si>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</si>
  <si>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</si>
  <si>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</si>
  <si>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</si>
  <si>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</si>
  <si>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</si>
  <si>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</si>
  <si>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</si>
  <si>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</si>
  <si>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</si>
  <si>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</si>
  <si>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</si>
  <si>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</si>
  <si>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</si>
  <si>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</si>
  <si>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</si>
  <si>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</si>
  <si>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</si>
  <si>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</si>
  <si>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</si>
  <si>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</si>
  <si>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</si>
  <si>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</si>
  <si>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</si>
  <si>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</si>
  <si>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</si>
  <si>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</si>
  <si>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</si>
  <si>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</si>
  <si>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</si>
  <si>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</si>
  <si>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</si>
  <si>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</si>
  <si>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</si>
  <si>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</si>
  <si>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</si>
  <si>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</si>
  <si>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</si>
  <si>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</si>
  <si>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</si>
  <si>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</si>
  <si>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</si>
  <si>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</si>
  <si>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</si>
  <si>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</si>
  <si>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</si>
  <si>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</si>
  <si>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</si>
  <si>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</si>
  <si>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</si>
  <si>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</si>
  <si>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</si>
  <si>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</si>
  <si>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</si>
  <si>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</si>
  <si>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</si>
  <si>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</si>
  <si>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</si>
  <si>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</si>
  <si>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</si>
  <si>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</si>
  <si>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</si>
  <si>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</si>
  <si>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</si>
  <si>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</si>
  <si>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</si>
  <si>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</si>
  <si>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</si>
  <si>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</si>
  <si>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</si>
  <si>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</si>
  <si>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</si>
  <si>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</si>
  <si>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</si>
  <si>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</si>
  <si>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</si>
  <si>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</si>
  <si>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</si>
  <si>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</si>
  <si>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</si>
  <si>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</si>
  <si>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</si>
  <si>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</si>
  <si>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</si>
  <si>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</si>
  <si>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</si>
  <si>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</si>
  <si>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</si>
  <si>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</si>
  <si>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</si>
  <si>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</si>
  <si>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</si>
  <si>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</si>
  <si>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</si>
  <si>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</si>
  <si>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</si>
  <si>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</si>
  <si>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</si>
  <si>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</si>
  <si>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</si>
  <si>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</si>
  <si>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</si>
  <si>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</si>
  <si>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</si>
  <si>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</si>
  <si>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</si>
  <si>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</si>
  <si>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</si>
  <si>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</si>
  <si>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</si>
  <si>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</si>
  <si>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</si>
  <si>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</si>
  <si>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</si>
  <si>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</si>
  <si>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</si>
  <si>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</si>
  <si>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</si>
  <si>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</si>
  <si>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</si>
  <si>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</si>
  <si>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</si>
  <si>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</si>
  <si>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</si>
  <si>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</si>
  <si>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</si>
  <si>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</si>
  <si>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</si>
  <si>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</si>
  <si>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</si>
  <si>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</si>
  <si>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</si>
  <si>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</si>
  <si>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</si>
  <si>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</si>
  <si>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</si>
  <si>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</si>
  <si>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</si>
  <si>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</si>
  <si>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</si>
  <si>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</si>
  <si>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</si>
  <si>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</si>
  <si>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</si>
  <si>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</si>
  <si>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</si>
  <si>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</si>
  <si>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</si>
  <si>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</si>
  <si>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</si>
  <si>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</si>
  <si>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</si>
  <si>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</si>
  <si>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</si>
  <si>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</si>
  <si>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</si>
  <si>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</si>
  <si>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</si>
  <si>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</si>
  <si>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</si>
  <si>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</si>
  <si>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</si>
  <si>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</si>
  <si>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</si>
  <si>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</si>
  <si>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</si>
  <si>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</si>
  <si>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</si>
  <si>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</si>
  <si>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</si>
  <si>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</si>
  <si>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</si>
  <si>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</si>
  <si>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</si>
  <si>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</si>
  <si>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</si>
  <si>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</si>
  <si>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</si>
  <si>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</si>
  <si>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</si>
  <si>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</si>
  <si>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</si>
  <si>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</si>
  <si>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</si>
  <si>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</si>
  <si>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</si>
  <si>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</si>
  <si>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</si>
  <si>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</si>
  <si>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</si>
  <si>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</si>
  <si>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</si>
  <si>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</si>
  <si>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</si>
  <si>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</si>
  <si>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</si>
  <si>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</si>
  <si>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</si>
  <si>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</si>
  <si>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</si>
  <si>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</si>
  <si>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</si>
  <si>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</si>
  <si>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</si>
  <si>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</si>
  <si>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</si>
  <si>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</si>
  <si>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</si>
  <si>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</si>
  <si>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</si>
  <si>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</si>
  <si>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</si>
  <si>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</si>
  <si>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</si>
  <si>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</si>
  <si>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</si>
  <si>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</si>
  <si>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</si>
  <si>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</si>
  <si>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</si>
  <si>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</si>
  <si>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</si>
  <si>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</si>
  <si>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</si>
  <si>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</si>
  <si>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</si>
  <si>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</si>
  <si>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</si>
  <si>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</si>
  <si>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</si>
  <si>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</si>
  <si>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</si>
  <si>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</si>
  <si>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</si>
  <si>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</si>
  <si>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</si>
  <si>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</si>
  <si>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</si>
  <si>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</si>
  <si>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</si>
  <si>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</si>
  <si>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</si>
  <si>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</si>
  <si>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</si>
  <si>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</si>
  <si>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</si>
  <si>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</si>
  <si>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</si>
  <si>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</si>
  <si>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</si>
  <si>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</si>
  <si>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</si>
  <si>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</si>
  <si>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</si>
  <si>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</si>
  <si>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</si>
  <si>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</si>
  <si>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</si>
  <si>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</si>
  <si>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</si>
  <si>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</si>
  <si>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</si>
  <si>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</si>
  <si>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</si>
  <si>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</si>
  <si>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</si>
  <si>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</si>
  <si>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</si>
  <si>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</si>
  <si>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</si>
  <si>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</si>
  <si>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</si>
  <si>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</si>
  <si>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</si>
  <si>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</si>
  <si>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</si>
  <si>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</si>
  <si>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</si>
  <si>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</si>
  <si>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</si>
  <si>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</si>
  <si>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</si>
  <si>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</si>
  <si>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</si>
  <si>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</si>
  <si>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</si>
  <si>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</si>
  <si>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</si>
  <si>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</si>
  <si>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</si>
  <si>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</si>
  <si>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</si>
  <si>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</si>
  <si>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</si>
  <si>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</si>
  <si>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</si>
  <si>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</si>
  <si>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</si>
  <si>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</si>
  <si>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</si>
  <si>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</si>
  <si>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</si>
  <si>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</si>
  <si>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</si>
  <si>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</si>
  <si>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</si>
  <si>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</si>
  <si>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</si>
  <si>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</si>
  <si>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</si>
  <si>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</si>
  <si>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</si>
  <si>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</si>
  <si>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</si>
  <si>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</si>
  <si>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</si>
  <si>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</si>
  <si>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</si>
  <si>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</si>
  <si>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</si>
  <si>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</si>
  <si>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</si>
  <si>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</si>
  <si>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</si>
  <si>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</si>
  <si>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</si>
  <si>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</si>
  <si>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</si>
  <si>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</si>
  <si>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</si>
  <si>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</si>
  <si>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</si>
  <si>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</si>
  <si>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</si>
  <si>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</si>
  <si>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</si>
  <si>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</si>
  <si>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</si>
  <si>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</si>
  <si>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</si>
  <si>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</si>
  <si>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</si>
  <si>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</si>
  <si>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</si>
  <si>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</si>
  <si>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</si>
  <si>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</si>
  <si>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</si>
  <si>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</si>
  <si>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</si>
  <si>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</si>
  <si>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</si>
  <si>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</si>
  <si>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</si>
  <si>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</si>
  <si>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</si>
  <si>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</si>
  <si>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</si>
  <si>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</si>
  <si>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</si>
  <si>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</si>
  <si>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</si>
  <si>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</si>
  <si>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</si>
  <si>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</si>
  <si>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</si>
  <si>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</si>
  <si>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</si>
  <si>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</si>
  <si>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</si>
  <si>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</si>
  <si>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</si>
  <si>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</si>
  <si>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</si>
  <si>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</si>
  <si>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</si>
  <si>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</si>
  <si>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</si>
  <si>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</si>
  <si>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</si>
  <si>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</si>
  <si>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</si>
  <si>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</si>
  <si>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</si>
  <si>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</si>
  <si>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</si>
  <si>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</si>
  <si>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</si>
  <si>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</si>
  <si>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</si>
  <si>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</si>
  <si>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</si>
  <si>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</si>
  <si>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</si>
  <si>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</si>
  <si>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</si>
  <si>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</si>
  <si>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</si>
  <si>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</si>
  <si>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</si>
  <si>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</si>
  <si>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</si>
  <si>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</si>
  <si>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</si>
  <si>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</si>
  <si>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</si>
  <si>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</si>
  <si>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</si>
  <si>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</si>
  <si>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</si>
  <si>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</si>
  <si>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</si>
  <si>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</si>
  <si>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</si>
  <si>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</si>
  <si>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</si>
  <si>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</si>
  <si>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</si>
  <si>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</si>
  <si>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</si>
  <si>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</si>
  <si>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</si>
  <si>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</si>
  <si>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</si>
  <si>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</si>
  <si>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</si>
  <si>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</si>
  <si>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</si>
  <si>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</si>
  <si>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</si>
  <si>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</si>
  <si>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</si>
  <si>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</si>
  <si>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</si>
  <si>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</si>
  <si>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</si>
  <si>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</si>
  <si>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</si>
  <si>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</si>
  <si>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</si>
  <si>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</si>
  <si>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</si>
  <si>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</si>
  <si>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</si>
  <si>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</si>
  <si>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</si>
  <si>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</si>
  <si>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</si>
  <si>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</si>
  <si>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</si>
  <si>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</si>
  <si>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</si>
  <si>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</si>
  <si>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</si>
  <si>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</si>
  <si>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</si>
  <si>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</si>
  <si>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</si>
  <si>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</si>
  <si>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</si>
  <si>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</si>
  <si>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</si>
  <si>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</si>
  <si>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</si>
  <si>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</si>
  <si>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</si>
  <si>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</si>
  <si>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</si>
  <si>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</si>
  <si>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</si>
  <si>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</si>
  <si>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</si>
  <si>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</si>
  <si>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</si>
  <si>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</si>
  <si>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</si>
  <si>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</si>
  <si>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</si>
  <si>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</si>
  <si>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</si>
  <si>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</si>
  <si>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</si>
  <si>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</si>
  <si>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</si>
  <si>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</si>
  <si>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</si>
  <si>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</si>
  <si>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</si>
  <si>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</si>
  <si>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</si>
  <si>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</si>
  <si>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</si>
  <si>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</si>
  <si>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</si>
  <si>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</si>
  <si>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</si>
  <si>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</si>
  <si>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</si>
  <si>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</si>
  <si>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</si>
  <si>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</si>
  <si>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</si>
  <si>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</si>
  <si>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</si>
  <si>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</si>
  <si>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</si>
  <si>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</si>
  <si>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</si>
  <si>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</si>
  <si>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</si>
  <si>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</si>
  <si>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</si>
  <si>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</si>
  <si>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</si>
  <si>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</si>
  <si>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</si>
  <si>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</si>
  <si>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</si>
  <si>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</si>
  <si>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</si>
  <si>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</si>
  <si>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</si>
  <si>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</si>
  <si>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</si>
  <si>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</si>
  <si>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</si>
  <si>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</si>
  <si>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</si>
  <si>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</si>
  <si>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</si>
  <si>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</si>
  <si>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</si>
  <si>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</si>
  <si>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</si>
  <si>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</si>
  <si>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</si>
  <si>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</si>
  <si>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</si>
  <si>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</si>
  <si>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</si>
  <si>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</si>
  <si>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</si>
  <si>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</si>
  <si>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</si>
  <si>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</si>
  <si>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</si>
  <si>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</si>
  <si>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</si>
  <si>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</si>
  <si>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</si>
  <si>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</si>
  <si>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</si>
  <si>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</si>
  <si>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</si>
  <si>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</si>
  <si>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</si>
  <si>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</si>
  <si>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</si>
  <si>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</si>
  <si>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</si>
  <si>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</si>
  <si>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</si>
  <si>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</si>
  <si>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</si>
  <si>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</si>
  <si>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</si>
  <si>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</si>
  <si>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</si>
  <si>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</si>
  <si>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</si>
  <si>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</si>
  <si>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</si>
  <si>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</si>
  <si>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</si>
  <si>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</si>
  <si>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</si>
  <si>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</si>
  <si>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</si>
  <si>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</si>
  <si>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</si>
  <si>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</si>
  <si>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</si>
  <si>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</si>
  <si>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</si>
  <si>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</si>
  <si>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</si>
  <si>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</si>
  <si>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</si>
  <si>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</si>
  <si>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</si>
  <si>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</si>
  <si>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</si>
  <si>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</si>
  <si>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</si>
  <si>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</si>
  <si>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</si>
  <si>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</si>
  <si>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</si>
  <si>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</si>
  <si>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</si>
  <si>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</si>
  <si>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</si>
  <si>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</si>
  <si>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</si>
  <si>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</si>
  <si>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</si>
  <si>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</si>
  <si>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</si>
  <si>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</si>
  <si>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</si>
  <si>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</si>
  <si>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</si>
  <si>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</si>
  <si>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</si>
  <si>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</si>
  <si>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</si>
  <si>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</si>
  <si>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</si>
  <si>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</si>
  <si>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</si>
  <si>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</si>
  <si>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</si>
  <si>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</si>
  <si>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</si>
  <si>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</si>
  <si>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</si>
  <si>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</si>
  <si>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</si>
  <si>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</si>
  <si>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</si>
  <si>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</si>
  <si>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</si>
  <si>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</si>
  <si>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</si>
  <si>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</si>
  <si>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</si>
  <si>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</si>
  <si>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</si>
  <si>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</si>
  <si>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</si>
  <si>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</si>
  <si>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</si>
  <si>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</si>
  <si>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</si>
  <si>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</si>
  <si>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</si>
  <si>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</si>
  <si>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</si>
  <si>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</si>
  <si>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</si>
  <si>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</si>
  <si>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</si>
  <si>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</si>
  <si>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</si>
  <si>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</si>
  <si>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</si>
  <si>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</si>
  <si>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</si>
  <si>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</si>
  <si>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</si>
  <si>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</si>
  <si>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</si>
  <si>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</si>
  <si>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</si>
  <si>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</si>
  <si>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</si>
  <si>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</si>
  <si>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</si>
  <si>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</si>
  <si>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</si>
  <si>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</si>
  <si>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</si>
  <si>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</si>
  <si>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</si>
  <si>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</si>
  <si>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</si>
  <si>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</si>
  <si>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</si>
  <si>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</si>
  <si>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</si>
  <si>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</si>
  <si>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</si>
  <si>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</si>
  <si>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</si>
  <si>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</si>
  <si>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</si>
  <si>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</si>
  <si>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</si>
  <si>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</si>
  <si>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</si>
  <si>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</si>
  <si>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</si>
  <si>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</si>
  <si>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</si>
  <si>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</si>
  <si>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</si>
  <si>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</si>
  <si>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</si>
  <si>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</si>
  <si>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</si>
  <si>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</si>
  <si>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</si>
  <si>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</si>
  <si>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</si>
  <si>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</si>
  <si>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</si>
  <si>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</si>
  <si>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</si>
  <si>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</si>
  <si>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</si>
  <si>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</si>
  <si>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</si>
  <si>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</si>
  <si>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</si>
  <si>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</si>
  <si>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</si>
  <si>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</si>
  <si>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</si>
  <si>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</si>
  <si>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</si>
  <si>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</si>
  <si>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</si>
  <si>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</si>
  <si>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</si>
  <si>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</si>
  <si>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</si>
  <si>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</si>
  <si>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</si>
  <si>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</si>
  <si>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</si>
  <si>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</si>
  <si>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</si>
  <si>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</si>
  <si>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</si>
  <si>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</si>
  <si>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</si>
  <si>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</si>
  <si>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</si>
  <si>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</si>
  <si>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</si>
  <si>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</si>
  <si>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</si>
  <si>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</si>
  <si>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</si>
  <si>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</si>
  <si>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</si>
  <si>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</si>
  <si>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</si>
  <si>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</si>
  <si>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</si>
  <si>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</si>
  <si>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</si>
  <si>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</si>
  <si>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</si>
  <si>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</si>
  <si>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</si>
  <si>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</si>
  <si>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</si>
  <si>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</si>
  <si>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</si>
  <si>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</si>
  <si>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</si>
  <si>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</si>
  <si>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</si>
  <si>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</si>
  <si>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</si>
  <si>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</si>
  <si>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</si>
  <si>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</si>
  <si>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</si>
  <si>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</si>
  <si>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</si>
  <si>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</si>
  <si>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</si>
  <si>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</si>
  <si>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</si>
  <si>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</si>
  <si>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</si>
  <si>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</si>
  <si>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</si>
  <si>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</si>
  <si>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</si>
  <si>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</si>
  <si>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</si>
  <si>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</si>
  <si>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</si>
  <si>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</si>
  <si>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</si>
  <si>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</si>
  <si>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</si>
  <si>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</si>
  <si>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</si>
  <si>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</si>
  <si>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</si>
  <si>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</si>
  <si>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</si>
  <si>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</si>
  <si>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</si>
  <si>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</si>
  <si>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</si>
  <si>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</si>
  <si>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</si>
  <si>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</si>
  <si>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</si>
  <si>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</si>
  <si>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</si>
  <si>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</si>
  <si>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</si>
  <si>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</si>
  <si>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</si>
  <si>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</si>
  <si>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</si>
  <si>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</si>
  <si>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</si>
  <si>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</si>
  <si>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</si>
  <si>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</si>
  <si>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</si>
  <si>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</si>
  <si>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</si>
  <si>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</si>
  <si>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</si>
  <si>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</si>
  <si>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</si>
  <si>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</si>
  <si>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</si>
  <si>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</si>
  <si>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</si>
  <si>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</si>
  <si>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</si>
  <si>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</si>
  <si>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</si>
  <si>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</si>
  <si>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</si>
  <si>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</si>
  <si>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</si>
  <si>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</si>
  <si>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</si>
  <si>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</si>
  <si>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</si>
  <si>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</si>
  <si>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</si>
  <si>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</si>
  <si>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</si>
  <si>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</si>
  <si>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</si>
  <si>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</si>
  <si>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</si>
  <si>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</si>
  <si>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</si>
  <si>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</si>
  <si>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</si>
  <si>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</si>
  <si>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</si>
  <si>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</si>
  <si>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</si>
  <si>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</si>
  <si>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</si>
  <si>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</si>
  <si>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</si>
  <si>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</si>
  <si>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</si>
  <si>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</si>
  <si>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</si>
  <si>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</si>
  <si>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</si>
  <si>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</si>
  <si>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</si>
  <si>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</si>
  <si>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</si>
  <si>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</si>
  <si>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</si>
  <si>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</si>
  <si>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</si>
  <si>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</si>
  <si>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</si>
  <si>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</si>
  <si>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</si>
  <si>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</si>
  <si>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</si>
  <si>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</si>
  <si>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</si>
  <si>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</si>
  <si>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</si>
  <si>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</si>
  <si>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</si>
  <si>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</si>
  <si>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</si>
  <si>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</si>
  <si>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</si>
  <si>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</si>
  <si>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</si>
  <si>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</si>
  <si>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</si>
  <si>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</si>
  <si>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</si>
  <si>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</si>
  <si>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</si>
  <si>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</si>
  <si>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</si>
  <si>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</si>
  <si>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</si>
  <si>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</si>
  <si>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</si>
  <si>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</si>
  <si>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</si>
  <si>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</si>
  <si>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</si>
  <si>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</si>
  <si>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</si>
  <si>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</si>
  <si>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</si>
  <si>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</si>
  <si>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</si>
  <si>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</si>
  <si>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</si>
  <si>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</si>
  <si>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</si>
  <si>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</si>
  <si>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</si>
  <si>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</si>
  <si>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</si>
  <si>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</si>
  <si>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</si>
  <si>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</si>
  <si>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</si>
  <si>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</si>
  <si>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</si>
  <si>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</si>
  <si>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</si>
  <si>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</si>
  <si>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</si>
  <si>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</si>
  <si>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</si>
  <si>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</si>
  <si>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</si>
  <si>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</si>
  <si>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</si>
  <si>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</si>
  <si>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</si>
  <si>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</si>
  <si>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</si>
  <si>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</si>
  <si>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</si>
  <si>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</si>
  <si>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</si>
  <si>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</si>
  <si>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</si>
  <si>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</si>
  <si>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</si>
  <si>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</si>
  <si>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</si>
  <si>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</si>
  <si>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</si>
  <si>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</si>
  <si>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</si>
  <si>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</si>
  <si>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</si>
  <si>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</si>
  <si>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</si>
  <si>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</si>
  <si>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</si>
  <si>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</si>
  <si>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</si>
  <si>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</si>
  <si>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</si>
  <si>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</si>
  <si>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</si>
  <si>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</si>
  <si>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</si>
  <si>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</si>
  <si>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</si>
  <si>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</si>
  <si>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</si>
  <si>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</si>
  <si>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</si>
  <si>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</si>
  <si>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</si>
  <si>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</si>
  <si>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</si>
  <si>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</si>
  <si>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</si>
  <si>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</si>
  <si>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</si>
  <si>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</si>
  <si>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</si>
  <si>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</si>
  <si>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</si>
  <si>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</si>
  <si>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</si>
  <si>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</si>
  <si>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</si>
  <si>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</si>
  <si>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</si>
  <si>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</si>
  <si>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</si>
  <si>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</si>
  <si>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</si>
  <si>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</si>
  <si>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</si>
  <si>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</si>
  <si>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</si>
  <si>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</si>
  <si>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</si>
  <si>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</si>
  <si>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</si>
  <si>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</si>
  <si>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</si>
  <si>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</si>
  <si>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</si>
  <si>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</si>
  <si>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</si>
  <si>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</si>
  <si>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</si>
  <si>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</si>
  <si>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</si>
  <si>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</si>
  <si>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</si>
  <si>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</si>
  <si>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</si>
  <si>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</si>
  <si>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</si>
  <si>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</si>
  <si>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</si>
  <si>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</si>
  <si>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</si>
  <si>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</si>
  <si>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</si>
  <si>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</si>
  <si>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</si>
  <si>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</si>
  <si>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</si>
  <si>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</si>
  <si>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</si>
  <si>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</si>
  <si>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</si>
  <si>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</si>
  <si>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</si>
  <si>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</si>
  <si>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</si>
  <si>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</si>
  <si>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</si>
  <si>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</si>
  <si>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</si>
  <si>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</si>
  <si>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</si>
  <si>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</si>
  <si>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</si>
  <si>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</si>
  <si>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</si>
  <si>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</si>
  <si>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</si>
  <si>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</si>
  <si>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</si>
  <si>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</si>
  <si>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</si>
  <si>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</si>
  <si>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</si>
  <si>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</si>
  <si>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</si>
  <si>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</si>
  <si>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</si>
  <si>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</si>
  <si>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</si>
  <si>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</si>
  <si>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</si>
  <si>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</si>
  <si>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</si>
  <si>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</si>
  <si>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</si>
  <si>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</si>
  <si>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</si>
  <si>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</si>
  <si>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</si>
  <si>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</si>
  <si>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</si>
  <si>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</si>
  <si>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</si>
  <si>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</si>
  <si>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</si>
  <si>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</si>
  <si>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</si>
  <si>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</si>
  <si>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</si>
  <si>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</si>
  <si>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</si>
  <si>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</si>
  <si>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</si>
  <si>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</si>
  <si>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</si>
  <si>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</si>
  <si>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</si>
  <si>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</si>
  <si>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</si>
  <si>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</si>
  <si>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</si>
  <si>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</si>
  <si>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</si>
  <si>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</si>
  <si>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</si>
  <si>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</si>
  <si>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</si>
  <si>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</si>
  <si>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</si>
  <si>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</si>
  <si>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</si>
  <si>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</si>
  <si>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</si>
  <si>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</si>
  <si>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</si>
  <si>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</si>
  <si>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</si>
  <si>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</si>
  <si>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</si>
  <si>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</si>
  <si>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</si>
  <si>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</si>
  <si>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</si>
  <si>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</si>
  <si>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</si>
  <si>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</si>
  <si>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</si>
  <si>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</si>
  <si>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</si>
  <si>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</si>
  <si>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</si>
  <si>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</si>
  <si>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</si>
  <si>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</si>
  <si>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</si>
  <si>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</si>
  <si>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</si>
  <si>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</si>
  <si>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</si>
  <si>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</si>
  <si>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</si>
  <si>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</si>
  <si>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</si>
  <si>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</si>
  <si>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</si>
  <si>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</si>
  <si>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</si>
  <si>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</si>
  <si>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</si>
  <si>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</si>
  <si>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</si>
  <si>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</si>
  <si>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</si>
  <si>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</si>
  <si>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</si>
  <si>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</si>
  <si>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</si>
  <si>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</si>
  <si>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</si>
  <si>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</si>
  <si>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</si>
  <si>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</si>
  <si>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</si>
  <si>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</si>
  <si>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</si>
  <si>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</si>
  <si>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</si>
  <si>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</si>
  <si>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</si>
  <si>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</si>
  <si>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</si>
  <si>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</si>
  <si>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</si>
  <si>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</si>
  <si>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</si>
  <si>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</si>
  <si>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</si>
  <si>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</si>
  <si>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</si>
  <si>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</si>
  <si>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</si>
  <si>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</si>
  <si>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</si>
  <si>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</si>
  <si>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</si>
  <si>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</si>
  <si>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</si>
  <si>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</si>
  <si>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</si>
  <si>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</si>
  <si>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</si>
  <si>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</si>
  <si>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</si>
  <si>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</si>
  <si>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</si>
  <si>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</si>
  <si>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</si>
  <si>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</si>
  <si>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</si>
  <si>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</si>
  <si>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</si>
  <si>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</si>
  <si>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</si>
  <si>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</si>
  <si>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</si>
  <si>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</si>
  <si>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</si>
  <si>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</si>
  <si>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</si>
  <si>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</si>
  <si>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</si>
  <si>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</si>
  <si>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</si>
  <si>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</si>
  <si>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</si>
  <si>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</si>
  <si>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</si>
  <si>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</si>
  <si>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</si>
  <si>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</si>
  <si>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</si>
  <si>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</si>
  <si>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</si>
  <si>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</si>
  <si>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</si>
  <si>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</si>
  <si>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</si>
  <si>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</si>
  <si>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</si>
  <si>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</si>
  <si>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</si>
  <si>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</si>
  <si>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</si>
  <si>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</si>
  <si>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</si>
  <si>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</si>
  <si>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</si>
  <si>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</si>
  <si>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</si>
  <si>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</si>
  <si>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</si>
  <si>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</si>
  <si>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</si>
  <si>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</si>
  <si>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</si>
  <si>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</si>
  <si>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</si>
  <si>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</si>
  <si>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</si>
  <si>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</si>
  <si>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</si>
  <si>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</si>
  <si>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</si>
  <si>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</si>
  <si>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</si>
  <si>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</si>
  <si>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</si>
  <si>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</si>
  <si>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</si>
  <si>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</si>
  <si>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</si>
  <si>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</si>
  <si>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</si>
  <si>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</si>
  <si>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</si>
  <si>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</si>
  <si>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</si>
  <si>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</si>
  <si>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</si>
  <si>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</si>
  <si>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</si>
  <si>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</si>
  <si>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</si>
  <si>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</si>
  <si>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</si>
  <si>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</si>
  <si>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</si>
  <si>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</si>
  <si>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</si>
  <si>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</si>
  <si>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</si>
  <si>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</si>
  <si>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</si>
  <si>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</si>
  <si>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</si>
  <si>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</si>
  <si>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</si>
  <si>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</si>
  <si>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</si>
  <si>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</si>
  <si>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</si>
  <si>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</si>
  <si>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</si>
  <si>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</si>
  <si>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</si>
  <si>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</si>
  <si>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</si>
  <si>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</si>
  <si>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</si>
  <si>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</si>
  <si>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</si>
  <si>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</si>
  <si>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</si>
  <si>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</si>
  <si>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</si>
  <si>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</si>
  <si>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</si>
  <si>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</si>
  <si>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</si>
  <si>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</si>
  <si>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</si>
  <si>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</si>
  <si>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</si>
  <si>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</si>
  <si>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</si>
  <si>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</si>
  <si>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</si>
  <si>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</si>
  <si>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</si>
  <si>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</si>
  <si>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</si>
  <si>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</si>
  <si>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</si>
  <si>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</si>
  <si>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</si>
  <si>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</si>
  <si>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</si>
  <si>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</si>
  <si>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</si>
  <si>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</si>
  <si>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</si>
  <si>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</si>
  <si>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</si>
  <si>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</si>
  <si>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</si>
  <si>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</si>
  <si>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</si>
  <si>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</si>
  <si>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</si>
  <si>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</si>
  <si>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</si>
  <si>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</si>
  <si>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</si>
  <si>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</si>
  <si>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</si>
  <si>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</si>
  <si>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</si>
  <si>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</si>
  <si>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</si>
  <si>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</si>
  <si>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</si>
  <si>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</si>
  <si>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</si>
  <si>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</si>
  <si>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</si>
  <si>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</si>
  <si>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</si>
  <si>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</si>
  <si>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</si>
  <si>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</si>
  <si>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</si>
  <si>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</si>
  <si>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</si>
  <si>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</si>
  <si>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</si>
  <si>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</si>
  <si>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</si>
  <si>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</si>
  <si>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</si>
  <si>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</si>
  <si>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</si>
  <si>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</si>
  <si>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</si>
  <si>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</si>
  <si>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</si>
  <si>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</si>
  <si>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</si>
  <si>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</si>
  <si>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</si>
  <si>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</si>
  <si>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</si>
  <si>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</si>
  <si>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</si>
  <si>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</si>
  <si>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</si>
  <si>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</si>
  <si>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</si>
  <si>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</si>
  <si>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</si>
  <si>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</si>
  <si>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</si>
  <si>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</si>
  <si>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</si>
  <si>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</si>
  <si>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</si>
  <si>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</si>
  <si>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</si>
  <si>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</si>
  <si>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</si>
  <si>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</si>
  <si>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</si>
  <si>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</si>
  <si>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</si>
  <si>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</si>
  <si>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</si>
  <si>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</si>
  <si>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</si>
  <si>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</si>
  <si>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</si>
  <si>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</si>
  <si>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</si>
  <si>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</si>
  <si>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</si>
  <si>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</si>
  <si>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</si>
  <si>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</si>
  <si>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</si>
  <si>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</si>
  <si>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</si>
  <si>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</si>
  <si>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</si>
  <si>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</si>
  <si>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</si>
  <si>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</si>
  <si>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</si>
  <si>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</si>
  <si>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</si>
  <si>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</si>
  <si>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</si>
  <si>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</si>
  <si>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</si>
  <si>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</si>
  <si>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</si>
  <si>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</si>
  <si>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</si>
  <si>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</si>
  <si>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</si>
  <si>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</si>
  <si>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</si>
  <si>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</si>
  <si>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</si>
  <si>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</si>
  <si>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</si>
  <si>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</si>
  <si>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</si>
  <si>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</si>
  <si>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</si>
  <si>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</si>
  <si>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</si>
  <si>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</si>
  <si>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</si>
  <si>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</si>
  <si>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</si>
  <si>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</si>
  <si>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</si>
  <si>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</si>
  <si>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</si>
  <si>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</si>
  <si>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</si>
  <si>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</si>
  <si>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</si>
  <si>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</si>
  <si>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</si>
  <si>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</si>
  <si>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</si>
  <si>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</si>
  <si>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</si>
  <si>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</si>
  <si>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</si>
  <si>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</si>
  <si>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</si>
  <si>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</si>
  <si>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</si>
  <si>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</si>
  <si>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</si>
  <si>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</si>
  <si>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</si>
  <si>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</si>
  <si>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</si>
  <si>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</si>
  <si>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</si>
  <si>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</si>
  <si>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</si>
  <si>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</si>
  <si>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</si>
  <si>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</si>
  <si>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</si>
  <si>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</si>
  <si>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</si>
  <si>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</si>
  <si>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</si>
  <si>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</si>
  <si>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</si>
  <si>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</si>
  <si>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</si>
  <si>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</si>
  <si>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</si>
  <si>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</si>
  <si>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</si>
  <si>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</si>
  <si>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</si>
  <si>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</si>
  <si>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</si>
  <si>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</si>
  <si>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</si>
  <si>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</si>
  <si>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</si>
  <si>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</si>
  <si>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</si>
  <si>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</si>
  <si>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</si>
  <si>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</si>
  <si>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</si>
  <si>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</si>
  <si>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</si>
  <si>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</si>
  <si>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</si>
  <si>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</si>
  <si>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</si>
  <si>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</si>
  <si>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</si>
  <si>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</si>
  <si>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</si>
  <si>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</si>
  <si>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</si>
  <si>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</si>
  <si>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</si>
  <si>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</si>
  <si>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</si>
  <si>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</si>
  <si>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</si>
  <si>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</si>
  <si>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</si>
  <si>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</si>
  <si>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</si>
  <si>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</si>
  <si>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</si>
  <si>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</si>
  <si>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</si>
  <si>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</si>
  <si>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</si>
  <si>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</si>
  <si>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</si>
  <si>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</si>
  <si>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</si>
  <si>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</si>
  <si>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</si>
  <si>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</si>
  <si>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</si>
  <si>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</si>
  <si>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</si>
  <si>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</si>
  <si>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</si>
  <si>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</si>
  <si>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</si>
  <si>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</si>
  <si>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</si>
  <si>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</si>
  <si>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</si>
  <si>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</si>
  <si>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</si>
  <si>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</si>
  <si>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</si>
  <si>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</si>
  <si>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</si>
  <si>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</si>
  <si>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</si>
  <si>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</si>
  <si>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</si>
  <si>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</si>
  <si>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</si>
  <si>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</si>
  <si>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</si>
  <si>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</si>
  <si>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</si>
  <si>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</si>
  <si>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</si>
  <si>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</si>
  <si>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</si>
  <si>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</si>
  <si>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</si>
  <si>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</si>
  <si>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</si>
  <si>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</si>
  <si>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</si>
  <si>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</si>
  <si>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</si>
  <si>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</si>
  <si>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</si>
  <si>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</si>
  <si>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</si>
  <si>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</si>
  <si>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</si>
  <si>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</si>
  <si>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</si>
  <si>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</si>
  <si>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</si>
  <si>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</si>
  <si>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</si>
  <si>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</si>
  <si>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</si>
  <si>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</si>
  <si>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</si>
  <si>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</si>
  <si>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</si>
  <si>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</si>
  <si>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</si>
  <si>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</si>
  <si>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</si>
  <si>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</si>
  <si>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</si>
  <si>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</si>
  <si>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</si>
  <si>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</si>
  <si>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</si>
  <si>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</si>
  <si>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</si>
  <si>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</si>
  <si>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</si>
  <si>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</si>
  <si>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</si>
  <si>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</si>
  <si>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</si>
  <si>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</si>
  <si>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</si>
  <si>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</si>
  <si>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</si>
  <si>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</si>
  <si>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</si>
  <si>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</si>
  <si>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</si>
  <si>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</si>
  <si>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</si>
  <si>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</si>
  <si>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</si>
  <si>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</si>
  <si>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</si>
  <si>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</si>
  <si>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</si>
  <si>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</si>
  <si>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</si>
  <si>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</si>
  <si>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</si>
  <si>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</si>
  <si>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</si>
  <si>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</si>
  <si>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</si>
  <si>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</si>
  <si>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</si>
  <si>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</si>
  <si>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</si>
  <si>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</si>
  <si>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</si>
  <si>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</si>
  <si>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</si>
  <si>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</si>
  <si>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</si>
  <si>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</si>
  <si>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</si>
  <si>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</si>
  <si>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</si>
  <si>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</si>
  <si>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</si>
  <si>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</si>
  <si>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</si>
  <si>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</si>
  <si>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</si>
  <si>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</si>
  <si>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</si>
  <si>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</si>
  <si>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</si>
  <si>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</si>
  <si>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</si>
  <si>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</si>
  <si>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</si>
  <si>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</si>
  <si>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</si>
  <si>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</si>
  <si>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</si>
  <si>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</si>
  <si>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</si>
  <si>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</si>
  <si>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</si>
  <si>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</si>
  <si>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</si>
  <si>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</si>
  <si>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</si>
  <si>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</si>
  <si>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</si>
  <si>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</si>
  <si>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</si>
  <si>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</si>
  <si>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</si>
  <si>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</si>
  <si>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</si>
  <si>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</si>
  <si>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</si>
  <si>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</si>
  <si>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</si>
  <si>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</si>
  <si>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</si>
  <si>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</si>
  <si>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</si>
  <si>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</si>
  <si>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</si>
  <si>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</si>
  <si>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</si>
  <si>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</si>
  <si>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</si>
  <si>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</si>
  <si>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</si>
  <si>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</si>
  <si>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</si>
  <si>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</si>
  <si>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</si>
  <si>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</si>
  <si>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</si>
  <si>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</si>
  <si>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</si>
  <si>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</si>
  <si>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</si>
  <si>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</si>
  <si>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</si>
  <si>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</si>
  <si>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</si>
  <si>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</si>
  <si>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</si>
  <si>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</si>
  <si>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</si>
  <si>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</si>
  <si>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</si>
  <si>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</si>
  <si>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</si>
  <si>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</si>
  <si>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</si>
  <si>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</si>
  <si>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</si>
  <si>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</si>
  <si>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</si>
  <si>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</si>
  <si>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</si>
  <si>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</si>
  <si>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</si>
  <si>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</si>
  <si>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</si>
  <si>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</si>
  <si>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</si>
  <si>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</si>
  <si>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</si>
  <si>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</si>
  <si>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</si>
  <si>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</si>
  <si>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</si>
  <si>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</si>
  <si>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</si>
  <si>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</si>
  <si>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</si>
  <si>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</si>
  <si>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</si>
  <si>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</si>
  <si>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</si>
  <si>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</si>
  <si>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</si>
  <si>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</si>
  <si>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</si>
  <si>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</si>
  <si>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</si>
  <si>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</si>
  <si>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</si>
  <si>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</si>
  <si>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</si>
  <si>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</si>
  <si>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</si>
  <si>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</si>
  <si>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</si>
  <si>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</si>
  <si>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</si>
  <si>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</si>
  <si>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</si>
  <si>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</si>
  <si>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</si>
  <si>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</si>
  <si>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</si>
  <si>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</si>
  <si>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</si>
  <si>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</si>
  <si>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</si>
  <si>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</si>
  <si>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</si>
  <si>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</si>
  <si>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</si>
  <si>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</si>
  <si>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</si>
  <si>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</si>
  <si>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</si>
  <si>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</si>
  <si>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</si>
  <si>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</si>
  <si>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</si>
  <si>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</si>
  <si>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</si>
  <si>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</si>
  <si>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</si>
  <si>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</si>
  <si>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</si>
  <si>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</si>
  <si>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</si>
  <si>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</si>
  <si>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</si>
  <si>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</si>
  <si>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</si>
  <si>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</si>
  <si>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</si>
  <si>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</si>
  <si>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</si>
  <si>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</si>
  <si>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</si>
  <si>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</si>
  <si>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</si>
  <si>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</si>
  <si>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</si>
  <si>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</si>
  <si>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</si>
  <si>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</si>
  <si>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</si>
  <si>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</si>
  <si>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</si>
  <si>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</si>
  <si>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</si>
  <si>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</si>
  <si>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</si>
  <si>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</si>
  <si>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</si>
  <si>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</si>
  <si>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</si>
  <si>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</si>
  <si>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</si>
  <si>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</si>
  <si>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</si>
  <si>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</si>
  <si>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</si>
  <si>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</si>
  <si>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</si>
  <si>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</si>
  <si>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</si>
  <si>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</si>
  <si>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</si>
  <si>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</si>
  <si>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</si>
  <si>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</si>
  <si>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</si>
  <si>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</si>
  <si>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</si>
  <si>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</si>
  <si>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</si>
  <si>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</si>
  <si>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</si>
  <si>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</si>
  <si>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</si>
  <si>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</si>
  <si>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</si>
  <si>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</si>
  <si>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</si>
  <si>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</si>
  <si>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</si>
  <si>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</si>
  <si>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</si>
  <si>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</si>
  <si>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</si>
  <si>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</si>
  <si>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</si>
  <si>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</si>
  <si>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</si>
  <si>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</si>
  <si>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</si>
  <si>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</si>
  <si>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</si>
  <si>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</si>
  <si>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</si>
  <si>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</si>
  <si>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</si>
  <si>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</si>
  <si>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</si>
  <si>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</si>
  <si>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</si>
  <si>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</si>
  <si>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</si>
  <si>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</si>
  <si>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</si>
  <si>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</si>
  <si>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</si>
  <si>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</si>
  <si>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</si>
  <si>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</si>
  <si>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</si>
  <si>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</si>
  <si>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</si>
  <si>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</si>
  <si>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</si>
  <si>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</si>
  <si>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</si>
  <si>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</si>
  <si>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</si>
  <si>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</si>
  <si>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</si>
  <si>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</si>
  <si>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</si>
  <si>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</si>
  <si>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</si>
  <si>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</si>
  <si>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</si>
  <si>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</si>
  <si>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</si>
  <si>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</si>
  <si>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</si>
  <si>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</si>
  <si>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</si>
  <si>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</si>
  <si>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</si>
  <si>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</si>
  <si>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</si>
  <si>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</si>
  <si>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</si>
  <si>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</si>
  <si>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</si>
  <si>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</si>
  <si>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</si>
  <si>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</si>
  <si>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</si>
  <si>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</si>
  <si>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</si>
  <si>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</si>
  <si>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</si>
  <si>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</si>
  <si>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</si>
  <si>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</si>
  <si>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</si>
  <si>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</si>
  <si>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</si>
  <si>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</si>
  <si>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</si>
  <si>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</si>
  <si>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</si>
  <si>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</si>
  <si>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</si>
  <si>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</si>
  <si>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</si>
  <si>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</si>
  <si>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</si>
  <si>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</si>
  <si>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</si>
  <si>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</si>
  <si>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</si>
  <si>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</si>
  <si>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</si>
  <si>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</si>
  <si>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</si>
  <si>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</si>
  <si>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</si>
  <si>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</si>
  <si>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</si>
  <si>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</si>
  <si>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</si>
  <si>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</si>
  <si>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</si>
  <si>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</si>
  <si>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</si>
  <si>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</si>
  <si>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</si>
  <si>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</si>
  <si>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</si>
  <si>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</si>
  <si>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</si>
  <si>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</si>
  <si>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</si>
  <si>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</si>
  <si>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</si>
  <si>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</si>
  <si>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</si>
  <si>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</si>
  <si>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</si>
  <si>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</si>
  <si>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</si>
  <si>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</si>
  <si>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</si>
  <si>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</si>
  <si>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</si>
  <si>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</si>
  <si>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</si>
  <si>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</si>
  <si>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</si>
  <si>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</si>
  <si>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</si>
  <si>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</si>
  <si>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</si>
  <si>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</si>
  <si>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</si>
  <si>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</si>
  <si>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</si>
  <si>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</si>
  <si>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</si>
  <si>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</si>
  <si>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</si>
  <si>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</si>
  <si>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</si>
  <si>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</si>
  <si>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</si>
  <si>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</si>
  <si>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</si>
  <si>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</si>
  <si>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</si>
  <si>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</si>
  <si>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</si>
  <si>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</si>
  <si>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</si>
  <si>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</si>
  <si>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</si>
  <si>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</si>
  <si>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</si>
  <si>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</si>
  <si>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</si>
  <si>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</si>
  <si>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</si>
  <si>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</si>
  <si>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</si>
  <si>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</si>
  <si>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</si>
  <si>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</si>
  <si>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</si>
  <si>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</si>
  <si>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</si>
  <si>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</si>
  <si>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</si>
  <si>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</si>
  <si>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</si>
  <si>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</si>
  <si>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</si>
  <si>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</si>
  <si>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</si>
  <si>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</si>
  <si>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</si>
  <si>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</si>
  <si>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</si>
  <si>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</si>
  <si>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</si>
  <si>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</si>
  <si>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</si>
  <si>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</si>
  <si>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</si>
  <si>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</si>
  <si>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</si>
  <si>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</si>
  <si>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</si>
  <si>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</si>
  <si>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</si>
  <si>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</si>
  <si>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</si>
  <si>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</si>
  <si>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</si>
  <si>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</si>
  <si>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</si>
  <si>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</si>
  <si>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</si>
  <si>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</si>
  <si>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</si>
  <si>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</si>
  <si>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</si>
  <si>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</si>
  <si>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</si>
  <si>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</si>
  <si>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</si>
  <si>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</si>
  <si>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</si>
  <si>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</si>
  <si>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</si>
  <si>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</si>
  <si>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</si>
  <si>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</si>
  <si>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</si>
  <si>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</si>
  <si>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</si>
  <si>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</si>
  <si>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</si>
  <si>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</si>
  <si>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</si>
  <si>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</si>
  <si>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</si>
  <si>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</si>
  <si>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</si>
  <si>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</si>
  <si>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</si>
  <si>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</si>
  <si>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</si>
  <si>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</si>
  <si>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</si>
  <si>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</si>
  <si>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</si>
  <si>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</si>
  <si>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</si>
  <si>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</si>
  <si>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</si>
  <si>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</si>
  <si>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</si>
  <si>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</si>
  <si>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</si>
  <si>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</si>
  <si>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</si>
  <si>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</si>
  <si>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</si>
  <si>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</si>
  <si>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</si>
  <si>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</si>
  <si>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</si>
  <si>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</si>
  <si>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</si>
  <si>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</si>
  <si>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</si>
  <si>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</si>
  <si>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</si>
  <si>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</si>
  <si>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</si>
  <si>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</si>
  <si>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</si>
  <si>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</si>
  <si>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</si>
  <si>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</si>
  <si>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</si>
  <si>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</si>
  <si>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</si>
  <si>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</si>
  <si>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</si>
  <si>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</si>
  <si>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</si>
  <si>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</si>
  <si>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</si>
  <si>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</si>
  <si>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</si>
  <si>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</si>
  <si>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</si>
  <si>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</si>
  <si>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</si>
  <si>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</si>
  <si>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</si>
  <si>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</si>
  <si>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</si>
  <si>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</si>
  <si>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</si>
  <si>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</si>
  <si>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</si>
  <si>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</si>
  <si>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</si>
  <si>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</si>
  <si>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</si>
  <si>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</si>
  <si>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</si>
  <si>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</si>
  <si>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</si>
  <si>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</si>
  <si>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</si>
  <si>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</si>
  <si>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</si>
  <si>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</si>
  <si>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</si>
  <si>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</si>
  <si>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</si>
  <si>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</si>
  <si>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</si>
  <si>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</si>
  <si>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</si>
  <si>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</si>
  <si>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</si>
  <si>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</si>
  <si>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</si>
  <si>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</si>
  <si>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</si>
  <si>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</si>
  <si>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</si>
  <si>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</si>
  <si>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</si>
  <si>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</si>
  <si>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</si>
  <si>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</si>
  <si>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</si>
  <si>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</si>
  <si>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</si>
  <si>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</si>
  <si>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</si>
  <si>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</si>
  <si>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</si>
  <si>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</si>
  <si>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</si>
  <si>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</si>
  <si>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</si>
  <si>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</si>
  <si>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</si>
  <si>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</si>
  <si>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</si>
  <si>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</si>
  <si>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</si>
  <si>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</si>
  <si>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</si>
  <si>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</si>
  <si>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</si>
  <si>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</si>
  <si>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</si>
  <si>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</si>
  <si>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</si>
  <si>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</si>
  <si>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</si>
  <si>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</si>
  <si>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</si>
  <si>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</si>
  <si>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</si>
  <si>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</si>
  <si>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</si>
  <si>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</si>
  <si>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</si>
  <si>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</si>
  <si>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</si>
  <si>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</si>
  <si>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</si>
  <si>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</si>
  <si>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</si>
  <si>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</si>
  <si>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</si>
  <si>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</si>
  <si>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</si>
  <si>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</si>
  <si>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</si>
  <si>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</si>
  <si>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</si>
  <si>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</si>
  <si>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</si>
  <si>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</si>
  <si>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</si>
  <si>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</si>
  <si>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</si>
  <si>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</si>
  <si>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</si>
  <si>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</si>
  <si>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</si>
  <si>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</si>
  <si>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</si>
  <si>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</si>
  <si>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</si>
  <si>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</si>
  <si>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</si>
  <si>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</si>
  <si>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</si>
  <si>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</si>
  <si>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</si>
  <si>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</si>
  <si>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</si>
  <si>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</si>
  <si>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</si>
  <si>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</si>
  <si>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</si>
  <si>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</si>
  <si>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</si>
  <si>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</si>
  <si>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</si>
  <si>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</si>
  <si>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</si>
  <si>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</si>
  <si>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</si>
  <si>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</si>
  <si>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</si>
  <si>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</si>
  <si>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</si>
  <si>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</si>
  <si>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</si>
  <si>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</si>
  <si>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</si>
  <si>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</si>
  <si>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</si>
  <si>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</si>
  <si>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</si>
  <si>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</si>
  <si>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</si>
  <si>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</si>
  <si>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</si>
  <si>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</si>
  <si>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</si>
  <si>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</si>
  <si>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</si>
  <si>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</si>
  <si>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</si>
  <si>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</si>
  <si>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</si>
  <si>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</si>
  <si>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</si>
  <si>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</si>
  <si>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</si>
  <si>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</si>
  <si>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</si>
  <si>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</si>
  <si>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</si>
  <si>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</si>
  <si>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</si>
  <si>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</si>
  <si>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</si>
  <si>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</si>
  <si>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</si>
  <si>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</si>
  <si>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</si>
  <si>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</si>
  <si>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</si>
  <si>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</si>
  <si>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</si>
  <si>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</si>
  <si>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</si>
  <si>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</si>
  <si>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</si>
  <si>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</si>
  <si>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</si>
  <si>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</si>
  <si>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</si>
  <si>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</si>
  <si>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</si>
  <si>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</si>
  <si>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</si>
  <si>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</si>
  <si>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</si>
  <si>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</si>
  <si>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</si>
  <si>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</si>
  <si>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</si>
  <si>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</si>
  <si>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</si>
  <si>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</si>
  <si>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</si>
  <si>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</si>
  <si>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</si>
  <si>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</si>
  <si>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</si>
  <si>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</si>
  <si>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</si>
  <si>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</si>
  <si>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</si>
  <si>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</si>
  <si>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</si>
  <si>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</si>
  <si>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</si>
  <si>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</si>
  <si>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</si>
  <si>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</si>
  <si>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</si>
  <si>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</si>
  <si>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</si>
  <si>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</si>
  <si>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</si>
  <si>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</si>
  <si>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</si>
  <si>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</si>
  <si>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</si>
  <si>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</si>
  <si>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</si>
  <si>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</si>
  <si>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</si>
  <si>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</si>
  <si>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</si>
  <si>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</si>
  <si>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</si>
  <si>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</si>
  <si>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</si>
  <si>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</si>
  <si>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</si>
  <si>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</si>
  <si>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</si>
  <si>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</si>
  <si>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</si>
  <si>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</si>
  <si>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</si>
  <si>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</si>
  <si>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</si>
  <si>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</si>
  <si>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</si>
  <si>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</si>
  <si>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</si>
  <si>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</si>
  <si>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</si>
  <si>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</si>
  <si>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</si>
  <si>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</si>
  <si>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</si>
  <si>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</si>
  <si>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</si>
  <si>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</si>
  <si>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</si>
  <si>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</si>
  <si>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</si>
  <si>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</si>
  <si>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</si>
  <si>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</si>
  <si>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</si>
  <si>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</si>
  <si>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</si>
  <si>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</si>
  <si>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</si>
  <si>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</si>
  <si>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</si>
  <si>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</si>
  <si>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</si>
  <si>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</si>
  <si>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</si>
  <si>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</si>
  <si>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</si>
  <si>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</si>
  <si>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</si>
  <si>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</si>
  <si>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</si>
  <si>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</si>
  <si>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</si>
  <si>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</si>
  <si>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</si>
  <si>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</si>
  <si>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</si>
  <si>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</si>
  <si>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</si>
  <si>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</si>
  <si>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</si>
  <si>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</si>
  <si>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</si>
  <si>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</si>
  <si>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</si>
  <si>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</si>
  <si>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</si>
  <si>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</si>
  <si>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</si>
  <si>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</si>
  <si>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</si>
  <si>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</si>
  <si>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</si>
  <si>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</si>
  <si>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</si>
  <si>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</si>
  <si>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</si>
  <si>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</si>
  <si>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</si>
  <si>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</si>
  <si>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</si>
  <si>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</si>
  <si>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</si>
  <si>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</si>
  <si>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</si>
  <si>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</si>
  <si>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</si>
  <si>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</si>
  <si>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</si>
  <si>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</si>
  <si>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</si>
  <si>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</si>
  <si>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</si>
  <si>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</si>
  <si>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</si>
  <si>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</si>
  <si>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</si>
  <si>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</si>
  <si>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</si>
  <si>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</si>
  <si>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</si>
  <si>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</si>
  <si>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</si>
  <si>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</si>
  <si>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</si>
  <si>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</si>
  <si>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</si>
  <si>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</si>
  <si>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</si>
  <si>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</si>
  <si>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</si>
  <si>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</si>
  <si>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</si>
  <si>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</si>
  <si>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</si>
  <si>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</si>
  <si>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</si>
  <si>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</si>
  <si>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</si>
  <si>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</si>
  <si>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</si>
  <si>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</si>
  <si>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</si>
  <si>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</si>
  <si>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</si>
  <si>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</si>
  <si>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</si>
  <si>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</si>
  <si>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</si>
  <si>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</si>
  <si>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</si>
  <si>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</si>
  <si>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</si>
  <si>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</si>
  <si>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</si>
  <si>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</si>
  <si>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</si>
  <si>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</si>
  <si>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</si>
  <si>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</si>
  <si>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</si>
  <si>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</si>
  <si>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</si>
  <si>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</si>
  <si>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</si>
  <si>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</si>
  <si>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</si>
  <si>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</si>
  <si>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</si>
  <si>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</si>
  <si>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</si>
  <si>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</si>
  <si>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</si>
  <si>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</si>
  <si>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</si>
  <si>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</si>
  <si>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</si>
  <si>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</si>
  <si>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</si>
  <si>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</si>
  <si>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</si>
  <si>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</si>
  <si>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</si>
  <si>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</si>
  <si>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</si>
  <si>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</si>
  <si>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</si>
  <si>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</si>
  <si>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</si>
  <si>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</si>
  <si>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</si>
  <si>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</si>
  <si>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</si>
  <si>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</si>
  <si>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</si>
  <si>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</si>
  <si>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</si>
  <si>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</si>
  <si>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</si>
  <si>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</si>
  <si>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</si>
  <si>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</si>
  <si>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</si>
  <si>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</si>
  <si>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</si>
  <si>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</si>
  <si>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</si>
  <si>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</si>
  <si>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</si>
  <si>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</si>
  <si>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</si>
  <si>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</si>
  <si>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</si>
  <si>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</si>
  <si>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</si>
  <si>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</si>
  <si>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</si>
  <si>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</si>
  <si>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</si>
  <si>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</si>
  <si>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</si>
  <si>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</si>
  <si>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</si>
  <si>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</si>
  <si>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</si>
  <si>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</si>
  <si>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</si>
  <si>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</si>
  <si>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</si>
  <si>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</si>
  <si>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</si>
  <si>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</si>
  <si>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</si>
  <si>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</si>
  <si>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</si>
  <si>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</si>
  <si>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</si>
  <si>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</si>
  <si>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</si>
  <si>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</si>
  <si>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</si>
  <si>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</si>
  <si>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</si>
  <si>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</si>
  <si>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</si>
  <si>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</si>
  <si>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</si>
  <si>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</si>
  <si>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</si>
  <si>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</si>
  <si>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</si>
  <si>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</si>
  <si>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</si>
  <si>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</si>
  <si>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</si>
  <si>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</si>
  <si>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</si>
  <si>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</si>
  <si>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</si>
  <si>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</si>
  <si>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</si>
  <si>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</si>
  <si>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</si>
  <si>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</si>
  <si>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</si>
  <si>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</si>
  <si>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</si>
  <si>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</si>
  <si>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</si>
  <si>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</si>
  <si>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</si>
  <si>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</si>
  <si>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</si>
  <si>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</si>
  <si>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</si>
  <si>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</si>
  <si>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</si>
  <si>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</si>
  <si>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</si>
  <si>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</si>
  <si>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</si>
  <si>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</si>
  <si>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</si>
  <si>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</si>
  <si>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</si>
  <si>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</si>
  <si>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</si>
  <si>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</si>
  <si>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</si>
  <si>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</si>
  <si>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</si>
  <si>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</si>
  <si>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</si>
  <si>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</si>
  <si>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</si>
  <si>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</si>
  <si>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</si>
  <si>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</si>
  <si>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</si>
  <si>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</si>
  <si>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</si>
  <si>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</si>
  <si>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</si>
  <si>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</si>
  <si>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</si>
  <si>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</si>
  <si>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</si>
  <si>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</si>
  <si>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</si>
  <si>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</si>
  <si>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</si>
  <si>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</si>
  <si>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</si>
  <si>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</si>
  <si>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</si>
  <si>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</si>
  <si>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</si>
  <si>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</si>
  <si>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</si>
  <si>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</si>
  <si>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</si>
  <si>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</si>
  <si>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</si>
  <si>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</si>
  <si>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</si>
  <si>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</si>
  <si>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</si>
  <si>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</si>
  <si>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</si>
  <si>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</si>
  <si>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</si>
  <si>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</si>
  <si>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</si>
  <si>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</si>
  <si>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</si>
  <si>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</si>
  <si>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</si>
  <si>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</si>
  <si>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</si>
  <si>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</si>
  <si>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</si>
  <si>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</si>
  <si>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</si>
  <si>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</si>
  <si>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</si>
  <si>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</si>
  <si>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</si>
  <si>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</si>
  <si>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</si>
  <si>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</si>
  <si>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</si>
  <si>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</si>
  <si>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</si>
  <si>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</si>
  <si>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</si>
  <si>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</si>
  <si>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</si>
  <si>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</si>
  <si>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</si>
  <si>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</si>
  <si>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</si>
  <si>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</si>
  <si>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</si>
  <si>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</si>
  <si>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</si>
  <si>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</si>
  <si>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</si>
  <si>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</si>
  <si>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</si>
  <si>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</si>
  <si>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</si>
  <si>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</si>
  <si>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</si>
  <si>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</si>
  <si>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</si>
  <si>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</si>
  <si>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</si>
  <si>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</si>
  <si>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</si>
  <si>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</si>
  <si>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</si>
  <si>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</si>
  <si>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</si>
  <si>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</si>
  <si>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</si>
  <si>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</si>
  <si>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</si>
  <si>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</si>
  <si>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</si>
  <si>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</si>
  <si>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</si>
  <si>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</si>
  <si>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</si>
  <si>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</si>
  <si>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</si>
  <si>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</si>
  <si>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</si>
  <si>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</si>
  <si>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</si>
  <si>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</si>
  <si>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</si>
  <si>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</si>
  <si>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</si>
  <si>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</si>
  <si>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</si>
  <si>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</si>
  <si>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</si>
  <si>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</si>
  <si>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</si>
  <si>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</si>
  <si>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</si>
  <si>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</si>
  <si>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</si>
  <si>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</si>
  <si>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</si>
  <si>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</si>
  <si>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</si>
  <si>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</si>
  <si>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</si>
  <si>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</si>
  <si>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</si>
  <si>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</si>
  <si>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</si>
  <si>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</si>
  <si>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</si>
  <si>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</si>
  <si>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</si>
  <si>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</si>
  <si>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</si>
  <si>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</si>
  <si>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</si>
  <si>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</si>
  <si>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</si>
  <si>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</si>
  <si>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</si>
  <si>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</si>
  <si>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</si>
  <si>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</si>
  <si>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</si>
  <si>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</si>
  <si>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</si>
  <si>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</si>
  <si>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</si>
  <si>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</si>
  <si>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</si>
  <si>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</si>
  <si>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</si>
  <si>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</si>
  <si>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</si>
  <si>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</si>
  <si>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</si>
  <si>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</si>
  <si>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</si>
  <si>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</si>
  <si>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</si>
  <si>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</si>
  <si>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</si>
  <si>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</si>
  <si>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</si>
  <si>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</si>
  <si>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</si>
  <si>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</si>
  <si>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</si>
  <si>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</si>
  <si>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</si>
  <si>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</si>
  <si>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</si>
  <si>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</si>
  <si>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</si>
  <si>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</si>
  <si>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</si>
  <si>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</si>
  <si>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</si>
  <si>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</si>
  <si>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</si>
  <si>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</si>
  <si>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</si>
  <si>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</si>
  <si>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</si>
  <si>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</si>
  <si>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</si>
  <si>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</si>
  <si>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</si>
  <si>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</si>
  <si>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</si>
  <si>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</si>
  <si>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</si>
  <si>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</si>
  <si>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</si>
  <si>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</si>
  <si>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</si>
  <si>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</si>
  <si>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</si>
  <si>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</si>
  <si>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</si>
  <si>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</si>
  <si>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</si>
  <si>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</si>
  <si>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</si>
  <si>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</si>
  <si>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</si>
  <si>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</si>
  <si>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</si>
  <si>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</si>
  <si>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</si>
  <si>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</si>
  <si>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</si>
  <si>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</si>
  <si>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</si>
  <si>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</si>
  <si>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</si>
  <si>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</si>
  <si>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</si>
  <si>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</si>
  <si>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</si>
  <si>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</si>
  <si>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</si>
  <si>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</si>
  <si>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</si>
  <si>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</si>
  <si>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</si>
  <si>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</si>
  <si>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</si>
  <si>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</si>
  <si>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</si>
  <si>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</si>
  <si>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</si>
  <si>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</si>
  <si>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</si>
  <si>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</si>
  <si>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</si>
  <si>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</si>
  <si>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</si>
  <si>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</si>
  <si>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</si>
  <si>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</si>
  <si>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</si>
  <si>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</si>
  <si>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</si>
  <si>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</si>
  <si>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</si>
  <si>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</si>
  <si>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</si>
  <si>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</si>
  <si>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</si>
  <si>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</si>
  <si>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</si>
  <si>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</si>
  <si>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</si>
  <si>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</si>
  <si>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</si>
  <si>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</si>
  <si>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</si>
  <si>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</si>
  <si>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</si>
  <si>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</si>
  <si>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</si>
  <si>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</si>
  <si>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</si>
  <si>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</si>
  <si>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</si>
  <si>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</si>
  <si>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</si>
  <si>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</si>
  <si>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</si>
  <si>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</si>
  <si>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</si>
  <si>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</si>
  <si>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</si>
  <si>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</si>
  <si>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</si>
  <si>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</si>
  <si>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</si>
  <si>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</si>
  <si>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</si>
  <si>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</si>
  <si>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</si>
  <si>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</si>
  <si>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</si>
  <si>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</si>
  <si>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</si>
  <si>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</si>
  <si>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</si>
  <si>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</si>
  <si>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</si>
  <si>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</si>
  <si>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</si>
  <si>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</si>
  <si>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</si>
  <si>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</si>
  <si>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</si>
  <si>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</si>
  <si>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</si>
  <si>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</si>
  <si>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</si>
  <si>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</si>
  <si>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</si>
  <si>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</si>
  <si>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</si>
  <si>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</si>
  <si>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</si>
  <si>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</si>
  <si>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</si>
  <si>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</si>
  <si>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</si>
  <si>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</si>
  <si>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</si>
  <si>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</si>
  <si>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</si>
  <si>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</si>
  <si>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</si>
  <si>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</si>
  <si>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</si>
  <si>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</si>
  <si>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</si>
  <si>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</si>
  <si>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</si>
  <si>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</si>
  <si>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</si>
  <si>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</si>
  <si>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</si>
  <si>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</si>
  <si>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</si>
  <si>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</si>
  <si>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</si>
  <si>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</si>
  <si>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</si>
  <si>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</si>
  <si>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</si>
  <si>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</si>
  <si>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</si>
  <si>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</si>
  <si>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</si>
  <si>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</si>
  <si>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</si>
  <si>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</si>
  <si>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</si>
  <si>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</si>
  <si>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</si>
  <si>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</si>
  <si>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</si>
  <si>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</si>
  <si>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</si>
  <si>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</si>
  <si>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</si>
  <si>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</si>
  <si>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</si>
  <si>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</si>
  <si>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</si>
  <si>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</si>
  <si>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</si>
  <si>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</si>
  <si>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</si>
  <si>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</si>
  <si>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</si>
  <si>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</si>
  <si>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</si>
  <si>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</si>
  <si>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</si>
  <si>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</si>
  <si>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</si>
  <si>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</si>
  <si>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</si>
  <si>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</si>
  <si>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</si>
  <si>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</si>
  <si>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</si>
  <si>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</si>
  <si>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</si>
  <si>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</si>
  <si>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</si>
  <si>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</si>
  <si>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</si>
  <si>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</si>
  <si>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</si>
  <si>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</si>
  <si>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</si>
  <si>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</si>
  <si>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</si>
  <si>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</si>
  <si>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</si>
  <si>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</si>
  <si>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</si>
  <si>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</si>
  <si>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</si>
  <si>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</si>
  <si>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</si>
  <si>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</si>
  <si>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</si>
  <si>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</si>
  <si>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</si>
  <si>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</si>
  <si>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</si>
  <si>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</si>
  <si>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</si>
  <si>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</si>
  <si>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</si>
  <si>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</si>
  <si>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</si>
  <si>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</si>
  <si>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</si>
  <si>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</si>
  <si>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</si>
  <si>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</si>
  <si>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</si>
  <si>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</si>
  <si>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</si>
  <si>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</si>
  <si>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</si>
  <si>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</si>
  <si>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</si>
  <si>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</si>
  <si>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</si>
  <si>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</si>
  <si>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</si>
  <si>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</si>
  <si>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</si>
  <si>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</si>
  <si>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</si>
  <si>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</si>
  <si>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</si>
  <si>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</si>
  <si>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</si>
  <si>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</si>
  <si>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</si>
  <si>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</si>
  <si>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</si>
  <si>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</si>
  <si>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</si>
  <si>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</si>
  <si>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</si>
  <si>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</si>
  <si>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</si>
  <si>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</si>
  <si>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</si>
  <si>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</si>
  <si>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</si>
  <si>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</si>
  <si>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</si>
  <si>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</si>
  <si>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</si>
  <si>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</si>
  <si>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</si>
  <si>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</si>
  <si>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</si>
  <si>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</si>
  <si>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</si>
  <si>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</si>
  <si>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</si>
  <si>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</si>
  <si>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</si>
  <si>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</si>
  <si>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</si>
  <si>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</si>
  <si>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</si>
  <si>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</si>
  <si>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</si>
  <si>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</si>
  <si>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</si>
  <si>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</si>
  <si>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</si>
  <si>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</si>
  <si>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</si>
  <si>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</si>
  <si>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</si>
  <si>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</si>
  <si>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</si>
  <si>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</si>
  <si>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</si>
  <si>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</si>
  <si>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</si>
  <si>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</si>
  <si>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</si>
  <si>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</si>
  <si>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</si>
  <si>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</si>
  <si>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</si>
  <si>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</si>
  <si>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</si>
  <si>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</si>
  <si>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</si>
  <si>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</si>
  <si>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</si>
  <si>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</si>
  <si>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</si>
  <si>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</si>
  <si>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</si>
  <si>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</si>
  <si>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</si>
  <si>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</si>
  <si>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</si>
  <si>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</si>
  <si>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</si>
  <si>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</si>
  <si>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</si>
  <si>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</si>
  <si>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</si>
  <si>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</si>
  <si>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</si>
  <si>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</si>
  <si>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</si>
  <si>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</si>
  <si>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</si>
  <si>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</si>
  <si>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</si>
  <si>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</si>
  <si>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</si>
  <si>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</si>
  <si>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</si>
  <si>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</si>
  <si>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</si>
  <si>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</si>
  <si>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</si>
  <si>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</si>
  <si>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</si>
  <si>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</si>
  <si>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</si>
  <si>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</si>
  <si>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</si>
  <si>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</si>
  <si>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</si>
  <si>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</si>
  <si>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</si>
  <si>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</si>
  <si>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</si>
  <si>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</si>
  <si>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</si>
  <si>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</si>
  <si>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</si>
  <si>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</si>
  <si>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</si>
  <si>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</si>
  <si>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</si>
  <si>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</si>
  <si>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</si>
  <si>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</si>
  <si>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</si>
  <si>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</si>
  <si>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</si>
  <si>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</si>
  <si>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</si>
  <si>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</si>
  <si>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</si>
  <si>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</si>
  <si>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</si>
  <si>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</si>
  <si>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</si>
  <si>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</si>
  <si>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</si>
  <si>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</si>
  <si>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</si>
  <si>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</si>
  <si>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</si>
  <si>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</si>
  <si>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</si>
  <si>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</si>
  <si>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</si>
  <si>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</si>
  <si>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</si>
  <si>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</si>
  <si>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</si>
  <si>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</si>
  <si>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</si>
  <si>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</si>
  <si>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</si>
  <si>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</si>
  <si>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</si>
  <si>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</si>
  <si>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</si>
  <si>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</si>
  <si>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</si>
  <si>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</si>
  <si>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</si>
  <si>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</si>
  <si>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</si>
  <si>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</si>
  <si>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</si>
  <si>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</si>
  <si>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</si>
  <si>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</si>
  <si>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</si>
  <si>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</si>
  <si>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</si>
  <si>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</si>
  <si>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</si>
  <si>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</si>
  <si>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</si>
  <si>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</si>
  <si>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</si>
  <si>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</si>
  <si>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</si>
  <si>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</si>
  <si>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</si>
  <si>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</si>
  <si>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</si>
  <si>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</si>
  <si>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</si>
  <si>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</si>
  <si>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</si>
  <si>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</si>
  <si>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</si>
  <si>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</si>
  <si>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</si>
  <si>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</si>
  <si>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</si>
  <si>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</si>
  <si>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</si>
  <si>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</si>
  <si>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</si>
  <si>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</si>
  <si>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</si>
  <si>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</si>
  <si>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</si>
  <si>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</si>
  <si>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</si>
  <si>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</si>
  <si>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</si>
  <si>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</si>
  <si>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</si>
  <si>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</si>
  <si>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</si>
  <si>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</si>
  <si>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</si>
  <si>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</si>
  <si>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</si>
  <si>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</si>
  <si>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</si>
  <si>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</si>
  <si>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</si>
  <si>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</si>
  <si>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</si>
  <si>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</si>
  <si>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</si>
  <si>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</si>
  <si>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</si>
  <si>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</si>
  <si>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</si>
  <si>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</si>
  <si>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</si>
  <si>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</si>
  <si>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</si>
  <si>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</si>
  <si>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</si>
  <si>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</si>
  <si>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</si>
  <si>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</si>
  <si>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</si>
  <si>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</si>
  <si>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</si>
  <si>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</si>
  <si>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</si>
  <si>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</si>
  <si>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</si>
  <si>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</si>
  <si>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</si>
  <si>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</si>
  <si>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</si>
  <si>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</si>
  <si>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</si>
  <si>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</si>
  <si>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</si>
  <si>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</si>
  <si>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</si>
  <si>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</si>
  <si>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</si>
  <si>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</si>
  <si>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</si>
  <si>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</si>
  <si>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</si>
  <si>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</si>
  <si>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</si>
  <si>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</si>
  <si>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</si>
  <si>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</si>
  <si>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</si>
  <si>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</si>
  <si>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</si>
  <si>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</si>
  <si>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</si>
  <si>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</si>
  <si>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</si>
  <si>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</si>
  <si>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</si>
  <si>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</si>
  <si>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</si>
  <si>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</si>
  <si>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</si>
  <si>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</si>
  <si>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</si>
  <si>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</si>
  <si>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</si>
  <si>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</si>
  <si>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</si>
  <si>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</si>
  <si>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</si>
  <si>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</si>
  <si>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</si>
  <si>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</si>
  <si>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</si>
  <si>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</si>
  <si>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</si>
  <si>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</si>
  <si>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</si>
  <si>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</si>
  <si>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</si>
  <si>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</si>
  <si>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</si>
  <si>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</si>
  <si>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</si>
  <si>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</si>
  <si>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</si>
  <si>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</si>
  <si>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</si>
  <si>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</si>
  <si>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</si>
  <si>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</si>
  <si>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</si>
  <si>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</si>
  <si>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</si>
  <si>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</si>
  <si>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</si>
  <si>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</si>
  <si>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</si>
  <si>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</si>
  <si>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</si>
  <si>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</si>
  <si>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</si>
  <si>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</si>
  <si>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</si>
  <si>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</si>
  <si>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</si>
  <si>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</si>
  <si>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</si>
  <si>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</si>
  <si>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</si>
  <si>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</si>
  <si>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</si>
  <si>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</si>
  <si>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</si>
  <si>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</si>
  <si>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</si>
  <si>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</si>
  <si>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</si>
  <si>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</si>
  <si>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</si>
  <si>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</si>
  <si>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</si>
  <si>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</si>
  <si>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</si>
  <si>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</si>
  <si>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</si>
  <si>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</si>
  <si>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</si>
  <si>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</si>
  <si>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</si>
  <si>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</si>
  <si>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</si>
  <si>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</si>
  <si>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</si>
  <si>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</si>
  <si>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</si>
  <si>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</si>
  <si>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</si>
  <si>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</si>
  <si>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</si>
  <si>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</si>
  <si>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</si>
  <si>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</si>
  <si>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</si>
  <si>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</si>
  <si>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</si>
  <si>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</si>
  <si>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</si>
  <si>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</si>
  <si>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</si>
  <si>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</si>
  <si>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</si>
  <si>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</si>
  <si>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</si>
  <si>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</si>
  <si>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</si>
  <si>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</si>
  <si>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</si>
  <si>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</si>
  <si>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</si>
  <si>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</si>
  <si>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</si>
  <si>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</si>
  <si>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</si>
  <si>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</si>
  <si>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</si>
  <si>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</si>
  <si>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</si>
  <si>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</si>
  <si>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</si>
  <si>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</si>
  <si>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</si>
  <si>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</si>
  <si>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</si>
  <si>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</si>
  <si>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</si>
  <si>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</si>
  <si>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</si>
  <si>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</si>
  <si>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</si>
  <si>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</si>
  <si>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</si>
  <si>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</si>
  <si>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</si>
  <si>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</si>
  <si>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</si>
  <si>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</si>
  <si>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</si>
  <si>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</si>
  <si>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</si>
  <si>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</si>
  <si>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</si>
  <si>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</si>
  <si>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</si>
  <si>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</si>
  <si>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</si>
  <si>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</si>
  <si>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</si>
  <si>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</si>
  <si>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</si>
  <si>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</si>
  <si>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</si>
  <si>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</si>
  <si>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</si>
  <si>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</si>
  <si>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</si>
  <si>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</si>
  <si>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</si>
  <si>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</si>
  <si>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</si>
  <si>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</si>
  <si>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</si>
  <si>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</si>
  <si>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</si>
  <si>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</si>
  <si>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</si>
  <si>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</si>
  <si>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</si>
  <si>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</si>
  <si>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</si>
  <si>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</si>
  <si>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</si>
  <si>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</si>
  <si>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</si>
  <si>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</si>
  <si>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</si>
  <si>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</si>
  <si>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</si>
  <si>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</si>
  <si>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</si>
  <si>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</si>
  <si>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</si>
  <si>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</si>
  <si>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</si>
  <si>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</si>
  <si>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</si>
  <si>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</si>
  <si>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</si>
  <si>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</si>
  <si>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</si>
  <si>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</si>
  <si>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</si>
  <si>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</si>
  <si>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</si>
  <si>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</si>
  <si>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</si>
  <si>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</si>
  <si>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</si>
  <si>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</si>
  <si>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</si>
  <si>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</si>
  <si>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</si>
  <si>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</si>
  <si>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</si>
  <si>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</si>
  <si>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</si>
  <si>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</si>
  <si>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</si>
  <si>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</si>
  <si>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</si>
  <si>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</si>
  <si>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</si>
  <si>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</si>
  <si>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</si>
  <si>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</si>
  <si>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</si>
  <si>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</si>
  <si>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</si>
  <si>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</si>
  <si>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</si>
  <si>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</si>
  <si>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</si>
  <si>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</si>
  <si>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</si>
  <si>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</si>
  <si>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</si>
  <si>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</si>
  <si>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</si>
  <si>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</si>
  <si>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</si>
  <si>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</si>
  <si>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</si>
  <si>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</si>
  <si>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</si>
  <si>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</si>
  <si>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</si>
  <si>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</si>
  <si>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</si>
  <si>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</si>
  <si>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</si>
  <si>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</si>
  <si>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</si>
  <si>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</si>
  <si>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</si>
  <si>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</si>
  <si>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</si>
  <si>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</si>
  <si>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</si>
  <si>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</si>
  <si>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</si>
  <si>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</si>
  <si>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</si>
  <si>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</si>
  <si>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</si>
  <si>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</si>
  <si>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</si>
  <si>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</si>
  <si>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</si>
  <si>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</si>
  <si>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</si>
  <si>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</si>
  <si>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</si>
  <si>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</si>
  <si>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</si>
  <si>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</si>
  <si>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</si>
  <si>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</si>
  <si>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</si>
  <si>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</si>
  <si>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</si>
  <si>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</si>
  <si>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</si>
  <si>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</si>
  <si>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</si>
  <si>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</si>
  <si>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</si>
  <si>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</si>
  <si>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</si>
  <si>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</si>
  <si>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</si>
  <si>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</si>
  <si>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</si>
  <si>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</si>
  <si>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</si>
  <si>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</si>
  <si>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</si>
  <si>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</si>
  <si>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</si>
  <si>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</si>
  <si>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</si>
  <si>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</si>
  <si>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</si>
  <si>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</si>
  <si>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</si>
  <si>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</si>
  <si>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</si>
  <si>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</si>
  <si>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</si>
  <si>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</si>
  <si>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</si>
  <si>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</si>
  <si>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</si>
  <si>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</si>
  <si>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</si>
  <si>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</si>
  <si>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</si>
  <si>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</si>
  <si>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</si>
  <si>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</si>
  <si>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</si>
  <si>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</si>
  <si>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</si>
  <si>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</si>
  <si>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</si>
  <si>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</si>
  <si>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</si>
  <si>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</si>
  <si>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</si>
  <si>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</si>
  <si>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</si>
  <si>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</si>
  <si>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</si>
  <si>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</si>
  <si>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</si>
  <si>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</si>
  <si>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</si>
  <si>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</si>
  <si>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</si>
  <si>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</si>
  <si>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</si>
  <si>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</si>
  <si>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</si>
  <si>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</si>
  <si>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</si>
  <si>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</si>
  <si>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</si>
  <si>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</si>
  <si>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</si>
  <si>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</si>
  <si>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</si>
  <si>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</si>
  <si>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</si>
  <si>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</si>
  <si>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</si>
  <si>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</si>
  <si>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</si>
  <si>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</si>
  <si>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</si>
  <si>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</si>
  <si>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</si>
  <si>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</si>
  <si>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</si>
  <si>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</si>
  <si>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</si>
  <si>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</si>
  <si>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</si>
  <si>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</si>
  <si>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</si>
  <si>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</si>
  <si>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</si>
  <si>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</si>
  <si>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</si>
  <si>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</si>
  <si>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</si>
  <si>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</si>
  <si>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</si>
  <si>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</si>
  <si>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</si>
  <si>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</si>
  <si>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</si>
  <si>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</si>
  <si>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</si>
  <si>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</si>
  <si>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</si>
  <si>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</si>
  <si>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</si>
  <si>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</si>
  <si>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</si>
  <si>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</si>
  <si>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</si>
  <si>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</si>
  <si>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</si>
  <si>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</si>
  <si>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</si>
  <si>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</si>
  <si>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</si>
  <si>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</si>
  <si>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</si>
  <si>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</si>
  <si>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</si>
  <si>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</si>
  <si>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</si>
  <si>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</si>
  <si>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</si>
  <si>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</si>
  <si>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</si>
  <si>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</si>
  <si>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</si>
  <si>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</si>
  <si>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</si>
  <si>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</si>
  <si>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</si>
  <si>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</si>
  <si>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</si>
  <si>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</si>
  <si>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</si>
  <si>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</si>
  <si>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</si>
  <si>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</si>
  <si>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</si>
  <si>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</si>
  <si>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</si>
  <si>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</si>
  <si>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</si>
  <si>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</si>
  <si>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</si>
  <si>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</si>
  <si>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</si>
  <si>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</si>
  <si>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</si>
  <si>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</si>
  <si>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</si>
  <si>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</si>
  <si>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</si>
  <si>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</si>
  <si>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</si>
  <si>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</si>
  <si>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</si>
  <si>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</si>
  <si>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</si>
  <si>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</si>
  <si>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</si>
  <si>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</si>
  <si>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</si>
  <si>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</si>
  <si>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</si>
  <si>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</si>
  <si>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</si>
  <si>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</si>
  <si>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</si>
  <si>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</si>
  <si>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</si>
  <si>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</si>
  <si>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</si>
  <si>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</si>
  <si>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</si>
  <si>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</si>
  <si>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</si>
  <si>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</si>
  <si>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</si>
  <si>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</si>
  <si>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</si>
  <si>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</si>
  <si>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</si>
  <si>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</si>
  <si>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</si>
  <si>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</si>
  <si>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</si>
  <si>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</si>
  <si>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</si>
  <si>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</si>
  <si>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</si>
  <si>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</si>
  <si>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</si>
  <si>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</si>
  <si>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</si>
  <si>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</si>
  <si>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</si>
  <si>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</si>
  <si>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</si>
  <si>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</si>
  <si>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</si>
  <si>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</si>
  <si>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</si>
  <si>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</si>
  <si>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</si>
  <si>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</si>
  <si>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</si>
  <si>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</si>
  <si>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</si>
  <si>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</si>
  <si>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</si>
  <si>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</si>
  <si>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</si>
  <si>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</si>
  <si>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</si>
  <si>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</si>
  <si>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</si>
  <si>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</si>
  <si>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</si>
  <si>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</si>
  <si>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</si>
  <si>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</si>
  <si>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</si>
  <si>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</si>
  <si>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</si>
  <si>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</si>
  <si>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</si>
  <si>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</si>
  <si>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</si>
  <si>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</si>
  <si>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</si>
  <si>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</si>
  <si>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</si>
  <si>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</si>
  <si>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</si>
  <si>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</si>
  <si>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</si>
  <si>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</si>
  <si>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</si>
  <si>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</si>
  <si>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</si>
  <si>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</si>
  <si>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</si>
  <si>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</si>
  <si>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</si>
  <si>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</si>
  <si>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</si>
  <si>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</si>
  <si>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</si>
  <si>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</si>
  <si>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</si>
  <si>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</si>
  <si>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</si>
  <si>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</si>
  <si>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</si>
  <si>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</si>
  <si>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</si>
  <si>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</si>
  <si>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</si>
  <si>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</si>
  <si>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</si>
  <si>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</si>
  <si>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</si>
  <si>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</si>
  <si>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</si>
  <si>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</si>
  <si>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</si>
  <si>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</si>
  <si>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</si>
  <si>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</si>
  <si>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</si>
  <si>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</si>
  <si>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</si>
  <si>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</si>
  <si>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</si>
  <si>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</si>
  <si>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</si>
  <si>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</si>
  <si>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</si>
  <si>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</si>
  <si>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</si>
  <si>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</si>
  <si>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</si>
  <si>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</si>
  <si>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</si>
  <si>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</si>
  <si>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</si>
  <si>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</si>
  <si>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</si>
  <si>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</si>
  <si>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</si>
  <si>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</si>
  <si>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</si>
  <si>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</si>
  <si>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</si>
  <si>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</si>
  <si>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</si>
  <si>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</si>
  <si>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</si>
  <si>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</si>
  <si>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</si>
  <si>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</si>
  <si>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</si>
  <si>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</si>
  <si>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</si>
  <si>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</si>
  <si>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</si>
  <si>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</si>
  <si>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</si>
  <si>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</si>
  <si>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</si>
  <si>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</si>
  <si>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</si>
  <si>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</si>
  <si>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</si>
  <si>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</si>
  <si>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</si>
  <si>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</si>
  <si>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</si>
  <si>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</si>
  <si>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</si>
  <si>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</si>
  <si>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</si>
  <si>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</si>
  <si>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</si>
  <si>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</si>
  <si>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</si>
  <si>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</si>
  <si>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</si>
  <si>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</si>
  <si>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</si>
  <si>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</si>
  <si>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</si>
  <si>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</si>
  <si>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</si>
  <si>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</si>
  <si>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</si>
  <si>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</si>
  <si>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</si>
  <si>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</si>
  <si>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</si>
  <si>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</si>
  <si>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</si>
  <si>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</si>
  <si>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</si>
  <si>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</si>
  <si>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</si>
  <si>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</si>
  <si>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</si>
  <si>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</si>
  <si>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</si>
  <si>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</si>
  <si>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</si>
  <si>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</si>
  <si>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</si>
  <si>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</si>
  <si>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</si>
  <si>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</si>
  <si>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</si>
  <si>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</si>
  <si>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</si>
  <si>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</si>
  <si>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</si>
  <si>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</si>
  <si>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</si>
  <si>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</si>
  <si>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</si>
  <si>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</si>
  <si>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</si>
  <si>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</si>
  <si>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</si>
  <si>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</si>
  <si>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</si>
  <si>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</si>
  <si>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</si>
  <si>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</si>
  <si>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</si>
  <si>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</si>
  <si>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</si>
  <si>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</si>
  <si>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</si>
  <si>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</si>
  <si>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</si>
  <si>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</si>
  <si>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</si>
  <si>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</si>
  <si>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</si>
  <si>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</si>
  <si>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</si>
  <si>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</si>
  <si>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</si>
  <si>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</si>
  <si>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</si>
  <si>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</si>
  <si>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</si>
  <si>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</si>
  <si>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</si>
  <si>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</si>
  <si>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</si>
  <si>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</si>
  <si>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</si>
  <si>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</si>
  <si>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</si>
  <si>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</si>
  <si>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</si>
  <si>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</si>
  <si>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</si>
  <si>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</si>
  <si>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</si>
  <si>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</si>
  <si>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</si>
  <si>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</si>
  <si>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</si>
  <si>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</si>
  <si>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</si>
  <si>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</si>
  <si>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</si>
  <si>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</si>
  <si>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</si>
  <si>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</si>
  <si>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</si>
  <si>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</si>
  <si>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</si>
  <si>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</si>
  <si>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</si>
  <si>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</si>
  <si>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</si>
  <si>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</si>
  <si>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</si>
  <si>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</si>
  <si>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</si>
  <si>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</si>
  <si>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</si>
  <si>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</si>
  <si>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</si>
  <si>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</si>
  <si>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</si>
  <si>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</si>
  <si>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</si>
  <si>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</si>
  <si>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</si>
  <si>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</si>
  <si>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</si>
  <si>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</si>
  <si>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</si>
  <si>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</si>
  <si>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</si>
  <si>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</si>
  <si>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</si>
  <si>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</si>
  <si>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</si>
  <si>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</si>
  <si>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</si>
  <si>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</si>
  <si>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</si>
  <si>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</si>
  <si>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</si>
  <si>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</si>
  <si>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</si>
  <si>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</si>
  <si>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</si>
  <si>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</si>
  <si>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</si>
  <si>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</si>
  <si>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</si>
  <si>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</si>
  <si>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</si>
  <si>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</si>
  <si>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</si>
  <si>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</si>
  <si>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</si>
  <si>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</si>
  <si>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</si>
  <si>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</si>
  <si>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</si>
  <si>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</si>
  <si>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</si>
  <si>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</si>
  <si>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</si>
  <si>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</si>
  <si>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</si>
  <si>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</si>
  <si>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</si>
  <si>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</si>
  <si>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</si>
  <si>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</si>
  <si>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</si>
  <si>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</si>
  <si>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</si>
  <si>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</si>
  <si>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</si>
  <si>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</si>
  <si>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</si>
  <si>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</si>
  <si>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</si>
  <si>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</si>
  <si>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</si>
  <si>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</si>
  <si>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</si>
  <si>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</si>
  <si>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</si>
  <si>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</si>
  <si>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</si>
  <si>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</si>
  <si>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</si>
  <si>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</si>
  <si>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</si>
  <si>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</si>
  <si>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</si>
  <si>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</si>
  <si>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</si>
  <si>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</si>
  <si>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</si>
  <si>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</si>
  <si>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</si>
  <si>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</si>
  <si>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</si>
  <si>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</si>
  <si>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</si>
  <si>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</si>
  <si>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</si>
  <si>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</si>
  <si>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</si>
  <si>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</si>
  <si>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</si>
  <si>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</si>
  <si>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</si>
  <si>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</si>
  <si>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</si>
  <si>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</si>
  <si>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</si>
  <si>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</si>
  <si>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</si>
  <si>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</si>
  <si>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</si>
  <si>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</si>
  <si>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</si>
  <si>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</si>
  <si>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</si>
  <si>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</si>
  <si>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</si>
  <si>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</si>
  <si>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</si>
  <si>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</si>
  <si>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</si>
  <si>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</si>
  <si>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</si>
  <si>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</si>
  <si>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</si>
  <si>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</si>
  <si>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</si>
  <si>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</si>
  <si>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</si>
  <si>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</si>
  <si>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</si>
  <si>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</si>
  <si>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</si>
  <si>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</si>
  <si>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</si>
  <si>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</si>
  <si>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</si>
  <si>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</si>
  <si>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</si>
  <si>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</si>
  <si>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</si>
  <si>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</si>
  <si>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</si>
  <si>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</si>
  <si>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</si>
  <si>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</si>
  <si>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</si>
  <si>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</si>
  <si>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</si>
  <si>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</si>
  <si>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</si>
  <si>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</si>
  <si>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</si>
  <si>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</si>
  <si>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</si>
  <si>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</si>
  <si>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</si>
  <si>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</si>
  <si>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</si>
  <si>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</si>
  <si>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</si>
  <si>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</si>
  <si>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</si>
  <si>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</si>
  <si>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</si>
  <si>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</si>
  <si>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</si>
  <si>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</si>
  <si>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</si>
  <si>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</si>
  <si>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</si>
  <si>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</si>
  <si>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</si>
  <si>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</si>
  <si>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</si>
  <si>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</si>
  <si>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</si>
  <si>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</si>
  <si>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</si>
  <si>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</si>
  <si>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</si>
  <si>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</si>
  <si>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</si>
  <si>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</si>
  <si>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</si>
  <si>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</si>
  <si>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</si>
  <si>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</si>
  <si>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</si>
  <si>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</si>
  <si>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</si>
  <si>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</si>
  <si>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</si>
  <si>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</si>
  <si>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</si>
  <si>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</si>
  <si>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</si>
  <si>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</si>
  <si>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</si>
  <si>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</si>
  <si>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</si>
  <si>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</si>
  <si>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</si>
  <si>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</si>
  <si>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</si>
  <si>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</si>
  <si>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</si>
  <si>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</si>
  <si>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</si>
  <si>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</si>
  <si>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</si>
  <si>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</si>
  <si>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</si>
  <si>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</si>
  <si>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</si>
  <si>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</si>
  <si>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</si>
  <si>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</si>
  <si>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</si>
  <si>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</si>
  <si>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</si>
  <si>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</si>
  <si>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</si>
  <si>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</si>
  <si>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</si>
  <si>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</si>
  <si>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</si>
  <si>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</si>
  <si>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</si>
  <si>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</si>
  <si>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</si>
  <si>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</si>
  <si>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</si>
  <si>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</si>
  <si>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</si>
  <si>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</si>
  <si>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</si>
  <si>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</si>
  <si>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</si>
  <si>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</si>
  <si>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</si>
  <si>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</si>
  <si>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</si>
  <si>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</si>
  <si>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</si>
  <si>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</si>
  <si>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</si>
  <si>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</si>
  <si>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</si>
  <si>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</si>
  <si>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</si>
  <si>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</si>
  <si>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</si>
  <si>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</si>
  <si>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</si>
  <si>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</si>
  <si>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</si>
  <si>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</si>
  <si>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</si>
  <si>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</si>
  <si>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</si>
  <si>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</si>
  <si>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</si>
  <si>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</si>
  <si>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</si>
  <si>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</si>
  <si>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</si>
  <si>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</si>
  <si>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</si>
  <si>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</si>
  <si>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</si>
  <si>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</si>
  <si>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</si>
  <si>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</si>
  <si>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</si>
  <si>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</si>
  <si>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</si>
  <si>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</si>
  <si>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</si>
  <si>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</si>
  <si>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</si>
  <si>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</si>
  <si>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</si>
  <si>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</si>
  <si>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</si>
  <si>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</si>
  <si>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</si>
  <si>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</si>
  <si>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</si>
  <si>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</si>
  <si>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</si>
  <si>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</si>
  <si>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</si>
  <si>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</si>
  <si>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</si>
  <si>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</si>
  <si>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</si>
  <si>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</si>
  <si>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</si>
  <si>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</si>
  <si>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</si>
  <si>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</si>
  <si>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</si>
  <si>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</si>
  <si>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</si>
  <si>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</si>
  <si>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</si>
  <si>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</si>
  <si>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</si>
  <si>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</si>
  <si>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</si>
  <si>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</si>
  <si>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</si>
  <si>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</si>
  <si>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</si>
  <si>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</si>
  <si>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</si>
  <si>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</si>
  <si>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</si>
  <si>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</si>
  <si>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</si>
  <si>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</si>
  <si>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</si>
  <si>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</si>
  <si>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</si>
  <si>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</si>
  <si>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</si>
  <si>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</si>
  <si>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</si>
  <si>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</si>
  <si>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</si>
  <si>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</si>
  <si>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</si>
  <si>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</si>
  <si>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</si>
  <si>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</si>
  <si>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</si>
  <si>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</si>
  <si>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</si>
  <si>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</si>
  <si>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</si>
  <si>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</si>
  <si>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</si>
  <si>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</si>
  <si>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</si>
  <si>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</si>
  <si>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</si>
  <si>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</si>
  <si>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</si>
  <si>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</si>
  <si>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</si>
  <si>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</si>
  <si>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</si>
  <si>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</si>
  <si>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</si>
  <si>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</si>
  <si>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</si>
  <si>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</si>
  <si>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</si>
  <si>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</si>
  <si>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</si>
  <si>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</si>
  <si>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</si>
  <si>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</si>
  <si>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</si>
  <si>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</si>
  <si>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</si>
  <si>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</si>
  <si>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</si>
  <si>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</si>
  <si>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</si>
  <si>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</si>
  <si>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</si>
  <si>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</si>
  <si>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</si>
  <si>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</si>
  <si>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</si>
  <si>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</si>
  <si>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</si>
  <si>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</si>
  <si>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</si>
  <si>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</si>
  <si>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</si>
  <si>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</si>
  <si>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</si>
  <si>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</si>
  <si>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</si>
  <si>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</si>
  <si>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</si>
  <si>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</si>
  <si>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</si>
  <si>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</si>
  <si>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</si>
  <si>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</si>
  <si>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</si>
  <si>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</si>
  <si>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</si>
  <si>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</si>
  <si>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</si>
  <si>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</si>
  <si>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</si>
  <si>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</si>
  <si>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</si>
  <si>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</si>
  <si>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</si>
  <si>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</si>
  <si>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</si>
  <si>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</si>
  <si>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</si>
  <si>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</si>
  <si>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</si>
  <si>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</si>
  <si>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</si>
  <si>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</si>
  <si>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</si>
  <si>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</si>
  <si>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</si>
  <si>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</si>
  <si>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</si>
  <si>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</si>
  <si>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</si>
  <si>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</si>
  <si>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</si>
  <si>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</si>
  <si>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</si>
  <si>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</si>
  <si>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</si>
  <si>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</si>
  <si>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</si>
  <si>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</si>
  <si>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</si>
  <si>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</si>
  <si>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</si>
  <si>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</si>
  <si>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</si>
  <si>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</si>
  <si>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</si>
  <si>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</si>
  <si>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</si>
  <si>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</si>
  <si>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</si>
  <si>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</si>
  <si>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</si>
  <si>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</si>
  <si>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</si>
  <si>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</si>
  <si>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</si>
  <si>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</si>
  <si>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</si>
  <si>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</si>
  <si>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</si>
  <si>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</si>
  <si>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</si>
  <si>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</si>
  <si>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</si>
  <si>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</si>
  <si>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</si>
  <si>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</si>
  <si>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</si>
  <si>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</si>
  <si>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</si>
  <si>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</si>
  <si>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</si>
  <si>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</si>
  <si>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</si>
  <si>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</si>
  <si>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</si>
  <si>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</si>
  <si>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</si>
  <si>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</si>
  <si>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</si>
  <si>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</si>
  <si>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</si>
  <si>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</si>
  <si>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</si>
  <si>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</si>
  <si>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</si>
  <si>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</si>
  <si>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</si>
  <si>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</si>
  <si>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</si>
  <si>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</si>
  <si>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</si>
  <si>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</si>
  <si>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</si>
  <si>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</si>
  <si>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</si>
  <si>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</si>
  <si>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</si>
  <si>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</si>
  <si>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</si>
  <si>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</si>
  <si>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</si>
  <si>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</si>
  <si>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</si>
  <si>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</si>
  <si>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</si>
  <si>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</si>
  <si>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</si>
  <si>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</si>
  <si>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</si>
  <si>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</si>
  <si>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</si>
  <si>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</si>
  <si>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</si>
  <si>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</si>
  <si>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</si>
  <si>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</si>
  <si>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</si>
  <si>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</si>
  <si>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</si>
  <si>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</si>
  <si>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</si>
  <si>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</si>
  <si>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</si>
  <si>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</si>
  <si>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</si>
  <si>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</si>
  <si>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</si>
  <si>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</si>
  <si>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</si>
  <si>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</si>
  <si>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</si>
  <si>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</si>
  <si>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</si>
  <si>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</si>
  <si>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</si>
  <si>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</si>
  <si>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</si>
  <si>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</si>
  <si>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</si>
  <si>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</si>
  <si>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</si>
  <si>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</si>
  <si>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</si>
  <si>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</si>
  <si>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</si>
  <si>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</si>
  <si>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</si>
  <si>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</si>
  <si>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</si>
  <si>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</si>
  <si>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</si>
  <si>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</si>
  <si>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</si>
  <si>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</si>
  <si>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</si>
  <si>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</si>
  <si>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</si>
  <si>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</si>
  <si>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</si>
  <si>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</si>
  <si>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</si>
  <si>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</si>
  <si>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</si>
  <si>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</si>
  <si>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</si>
  <si>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</si>
  <si>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</si>
  <si>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</si>
  <si>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</si>
  <si>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</si>
  <si>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</si>
  <si>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</si>
  <si>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</si>
  <si>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</si>
  <si>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</si>
  <si>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</si>
  <si>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</si>
  <si>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</si>
  <si>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</si>
  <si>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</si>
  <si>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</si>
  <si>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</si>
  <si>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</si>
  <si>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</si>
  <si>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</si>
  <si>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</si>
  <si>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</si>
  <si>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</si>
  <si>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</si>
  <si>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</si>
  <si>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</si>
  <si>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</si>
  <si>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</si>
  <si>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</si>
  <si>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</si>
  <si>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</si>
  <si>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</si>
  <si>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</si>
  <si>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</si>
  <si>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</si>
  <si>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</si>
  <si>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</si>
  <si>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</si>
  <si>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</si>
  <si>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</si>
  <si>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</si>
  <si>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</si>
  <si>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</si>
  <si>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</si>
  <si>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</si>
  <si>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</si>
  <si>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</si>
  <si>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</si>
  <si>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</si>
  <si>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</si>
  <si>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</si>
  <si>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</si>
  <si>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</si>
  <si>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</si>
  <si>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</si>
  <si>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</si>
  <si>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</si>
  <si>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</si>
  <si>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</si>
  <si>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</si>
  <si>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</si>
  <si>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</si>
  <si>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</si>
  <si>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</si>
  <si>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</si>
  <si>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</si>
  <si>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</si>
  <si>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</si>
  <si>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</si>
  <si>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</si>
  <si>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</si>
  <si>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</si>
  <si>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</si>
  <si>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</si>
  <si>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</si>
  <si>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</si>
  <si>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</si>
  <si>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</si>
  <si>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</si>
  <si>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</si>
  <si>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</si>
  <si>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</si>
  <si>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</si>
  <si>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</si>
  <si>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</si>
  <si>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</si>
  <si>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</si>
  <si>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</si>
  <si>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</si>
  <si>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</si>
  <si>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</si>
  <si>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</si>
  <si>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</si>
  <si>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</si>
  <si>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</si>
  <si>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</si>
  <si>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</si>
  <si>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</si>
  <si>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</si>
  <si>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</si>
  <si>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</si>
  <si>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</si>
  <si>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</si>
  <si>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</si>
  <si>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</si>
  <si>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</si>
  <si>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</si>
  <si>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</si>
  <si>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</si>
  <si>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</si>
  <si>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</si>
  <si>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</si>
  <si>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</si>
  <si>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</si>
  <si>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</si>
  <si>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</si>
  <si>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</si>
  <si>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</si>
  <si>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</si>
  <si>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</si>
  <si>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</si>
  <si>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</si>
  <si>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</si>
  <si>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</si>
  <si>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</si>
  <si>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</si>
  <si>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</si>
  <si>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</si>
  <si>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</si>
  <si>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</si>
  <si>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</si>
  <si>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</si>
  <si>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</si>
  <si>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</si>
  <si>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</si>
  <si>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</si>
  <si>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</si>
  <si>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</si>
  <si>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</si>
  <si>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</si>
  <si>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</si>
  <si>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</si>
  <si>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</si>
  <si>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</si>
  <si>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</si>
  <si>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</si>
  <si>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</si>
  <si>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</si>
  <si>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</si>
  <si>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</si>
  <si>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</si>
  <si>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</si>
  <si>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</si>
  <si>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</si>
  <si>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</si>
  <si>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</si>
  <si>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</si>
  <si>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</si>
  <si>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</si>
  <si>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</si>
  <si>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</si>
  <si>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</si>
  <si>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</si>
  <si>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</si>
  <si>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</si>
  <si>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</si>
  <si>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</si>
  <si>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</si>
  <si>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</si>
  <si>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</si>
  <si>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</si>
  <si>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</si>
  <si>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</si>
  <si>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</si>
  <si>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</si>
  <si>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</si>
  <si>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</si>
  <si>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</si>
  <si>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</si>
  <si>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</si>
  <si>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</si>
  <si>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</si>
  <si>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</si>
  <si>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</si>
  <si>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</si>
  <si>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</si>
  <si>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</si>
  <si>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</si>
  <si>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</si>
  <si>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</si>
  <si>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</si>
  <si>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</si>
  <si>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</si>
  <si>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</si>
  <si>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</si>
  <si>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</si>
  <si>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</si>
  <si>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</si>
  <si>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</si>
  <si>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</si>
  <si>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</si>
  <si>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</si>
  <si>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</si>
  <si>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</si>
  <si>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</si>
  <si>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</si>
  <si>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</si>
  <si>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</si>
  <si>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</si>
  <si>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</si>
  <si>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</si>
  <si>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</si>
  <si>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</si>
  <si>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</si>
  <si>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</si>
  <si>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</si>
  <si>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</si>
  <si>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</si>
  <si>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</si>
  <si>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</si>
  <si>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</si>
  <si>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</si>
  <si>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</si>
  <si>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</si>
  <si>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</si>
  <si>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</si>
  <si>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</si>
  <si>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</si>
  <si>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</si>
  <si>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</si>
  <si>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</si>
  <si>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</si>
  <si>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</si>
  <si>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</si>
  <si>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</si>
  <si>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</si>
  <si>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</si>
  <si>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</si>
  <si>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</si>
  <si>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</si>
  <si>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</si>
  <si>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</si>
  <si>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</si>
  <si>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</si>
  <si>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</si>
  <si>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</si>
  <si>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</si>
  <si>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</si>
  <si>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</si>
  <si>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</si>
  <si>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</si>
  <si>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</si>
  <si>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</si>
  <si>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</si>
  <si>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</si>
  <si>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</si>
  <si>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</si>
  <si>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</si>
  <si>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</si>
  <si>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</si>
  <si>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</si>
  <si>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</si>
  <si>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</si>
  <si>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</si>
  <si>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</si>
  <si>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</si>
  <si>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</si>
  <si>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</si>
  <si>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</si>
  <si>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</si>
  <si>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</si>
  <si>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</si>
  <si>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</si>
  <si>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</si>
  <si>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</si>
  <si>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</si>
  <si>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</si>
  <si>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</si>
  <si>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</si>
  <si>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</si>
  <si>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</si>
  <si>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</si>
  <si>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</si>
  <si>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</si>
  <si>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</si>
  <si>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</si>
  <si>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</si>
  <si>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</si>
  <si>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</si>
  <si>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</si>
  <si>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</si>
  <si>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</si>
  <si>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</si>
  <si>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</si>
  <si>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</si>
  <si>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</si>
  <si>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</si>
  <si>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</si>
  <si>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</si>
  <si>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</si>
  <si>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</si>
  <si>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</si>
  <si>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</si>
  <si>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</si>
  <si>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</si>
  <si>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</si>
  <si>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</si>
  <si>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</si>
  <si>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</si>
  <si>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</si>
  <si>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</si>
  <si>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</si>
  <si>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</si>
  <si>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</si>
  <si>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</si>
  <si>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</si>
  <si>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</si>
  <si>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</si>
  <si>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</si>
  <si>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</si>
  <si>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</si>
  <si>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</si>
  <si>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</si>
  <si>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</si>
  <si>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</si>
  <si>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</si>
  <si>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</si>
  <si>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</si>
  <si>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</si>
  <si>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</si>
  <si>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</si>
  <si>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</si>
  <si>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</si>
  <si>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</si>
  <si>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</si>
  <si>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</si>
  <si>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</si>
  <si>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</si>
  <si>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</si>
  <si>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</si>
  <si>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</si>
  <si>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</si>
  <si>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</si>
  <si>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</si>
  <si>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</si>
  <si>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</si>
  <si>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</si>
  <si>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</si>
  <si>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</si>
  <si>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</si>
  <si>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</si>
  <si>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</si>
  <si>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</si>
  <si>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</si>
  <si>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</si>
  <si>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</si>
  <si>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</si>
  <si>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</si>
  <si>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</si>
  <si>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</si>
  <si>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</si>
  <si>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</si>
  <si>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</si>
  <si>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</si>
  <si>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</si>
  <si>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</si>
  <si>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</si>
  <si>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</si>
  <si>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</si>
  <si>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</si>
  <si>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</si>
  <si>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</si>
  <si>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</si>
  <si>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</si>
  <si>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</si>
  <si>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</si>
  <si>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</si>
  <si>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</si>
  <si>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</si>
  <si>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</si>
  <si>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</si>
  <si>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</si>
  <si>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</si>
  <si>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</si>
  <si>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</si>
  <si>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</si>
  <si>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</si>
  <si>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</si>
  <si>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</si>
  <si>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</si>
  <si>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</si>
  <si>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</si>
  <si>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</si>
  <si>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</si>
  <si>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</si>
  <si>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</si>
  <si>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</si>
  <si>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</si>
  <si>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</si>
  <si>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</si>
  <si>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</si>
  <si>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</si>
  <si>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</si>
  <si>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</si>
  <si>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</si>
  <si>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</si>
  <si>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</si>
  <si>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</si>
  <si>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</si>
  <si>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</si>
  <si>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</si>
  <si>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</si>
  <si>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</si>
  <si>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</si>
  <si>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</si>
  <si>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</si>
  <si>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</si>
  <si>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</si>
  <si>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</si>
  <si>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</si>
  <si>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</si>
  <si>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</si>
  <si>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</si>
  <si>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</si>
  <si>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</si>
  <si>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</si>
  <si>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</si>
  <si>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</si>
  <si>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</si>
  <si>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</si>
  <si>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</si>
  <si>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</si>
  <si>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</si>
  <si>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</si>
  <si>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</si>
  <si>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</si>
  <si>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</si>
  <si>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</si>
  <si>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</si>
  <si>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</si>
  <si>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</si>
  <si>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</si>
  <si>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</si>
  <si>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</si>
  <si>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</si>
  <si>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</si>
  <si>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</si>
  <si>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</si>
  <si>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</si>
  <si>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</si>
  <si>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</si>
  <si>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</si>
  <si>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</si>
  <si>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</si>
  <si>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</si>
  <si>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</si>
  <si>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</si>
  <si>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</si>
  <si>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</si>
  <si>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</si>
  <si>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</si>
  <si>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</si>
  <si>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</si>
  <si>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</si>
  <si>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</si>
  <si>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</si>
  <si>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</si>
  <si>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</si>
  <si>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</si>
  <si>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</si>
  <si>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</si>
  <si>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</si>
  <si>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</si>
  <si>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</si>
  <si>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</si>
  <si>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</si>
  <si>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</si>
  <si>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</si>
  <si>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</si>
  <si>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</si>
  <si>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</si>
  <si>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</si>
  <si>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</si>
  <si>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</si>
  <si>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</si>
  <si>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</si>
  <si>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</si>
  <si>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</si>
  <si>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</si>
  <si>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</si>
  <si>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</si>
  <si>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</si>
  <si>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</si>
  <si>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</si>
  <si>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</si>
  <si>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</si>
  <si>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</si>
  <si>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</si>
  <si>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</si>
  <si>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</si>
  <si>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</si>
  <si>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</si>
  <si>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</si>
  <si>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</si>
  <si>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</si>
  <si>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</si>
  <si>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</si>
  <si>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</si>
  <si>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</si>
  <si>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</si>
  <si>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</si>
  <si>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</si>
  <si>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</si>
  <si>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</si>
  <si>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</si>
  <si>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</si>
  <si>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</si>
  <si>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</si>
  <si>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</si>
  <si>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</si>
  <si>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</si>
  <si>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</si>
  <si>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</si>
  <si>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</si>
  <si>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</si>
  <si>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</si>
  <si>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</si>
  <si>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</si>
  <si>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</si>
  <si>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</si>
  <si>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</si>
  <si>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</si>
  <si>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</si>
  <si>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</si>
  <si>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</si>
  <si>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</si>
  <si>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</si>
  <si>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</si>
  <si>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</si>
  <si>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</si>
  <si>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</si>
  <si>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</si>
  <si>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</si>
  <si>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</si>
  <si>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</si>
  <si>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</si>
  <si>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</si>
  <si>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</si>
  <si>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</si>
  <si>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</si>
  <si>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</si>
  <si>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</si>
  <si>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</si>
  <si>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</si>
  <si>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</si>
  <si>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</si>
  <si>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</si>
  <si>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</si>
  <si>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</si>
  <si>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</si>
  <si>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</si>
  <si>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</si>
  <si>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</si>
  <si>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</si>
  <si>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</si>
  <si>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</si>
  <si>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</si>
  <si>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</si>
  <si>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</si>
  <si>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</si>
  <si>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</si>
  <si>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</si>
  <si>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</si>
  <si>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</si>
  <si>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</si>
  <si>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</si>
  <si>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</si>
  <si>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</si>
  <si>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</si>
  <si>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</si>
  <si>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</si>
  <si>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</si>
  <si>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</si>
  <si>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</si>
  <si>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</si>
  <si>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</si>
  <si>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</si>
  <si>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</si>
  <si>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</si>
  <si>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</si>
  <si>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</si>
  <si>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</si>
  <si>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</si>
  <si>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</si>
  <si>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</si>
  <si>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</si>
  <si>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</si>
  <si>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</si>
  <si>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</si>
  <si>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</si>
  <si>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</si>
  <si>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</si>
  <si>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</si>
  <si>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</si>
  <si>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</si>
  <si>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</si>
  <si>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</si>
  <si>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</si>
  <si>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</si>
  <si>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</si>
  <si>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</si>
  <si>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</si>
  <si>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</si>
  <si>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</si>
  <si>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</si>
  <si>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</si>
  <si>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</si>
  <si>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</si>
  <si>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</si>
  <si>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</si>
  <si>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</si>
  <si>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</si>
  <si>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</si>
  <si>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</si>
  <si>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</si>
  <si>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</si>
  <si>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</si>
  <si>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</si>
  <si>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</si>
  <si>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</si>
  <si>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</si>
  <si>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</si>
  <si>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</si>
  <si>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</si>
  <si>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</si>
  <si>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</si>
  <si>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</si>
  <si>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</si>
  <si>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</si>
  <si>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</si>
  <si>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</si>
  <si>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</si>
  <si>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</si>
  <si>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</si>
  <si>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</si>
  <si>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</si>
  <si>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</si>
  <si>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</si>
  <si>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</si>
  <si>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</si>
  <si>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</si>
  <si>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</si>
  <si>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</si>
  <si>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</si>
  <si>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</si>
  <si>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</si>
  <si>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</si>
  <si>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</si>
  <si>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</si>
  <si>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</si>
  <si>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</si>
  <si>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</si>
  <si>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</si>
  <si>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</si>
  <si>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</si>
  <si>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</si>
  <si>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</si>
  <si>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</si>
  <si>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</si>
  <si>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</si>
  <si>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</si>
  <si>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</si>
  <si>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</si>
  <si>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</si>
  <si>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</si>
  <si>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</si>
  <si>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</si>
  <si>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</si>
  <si>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</si>
  <si>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</si>
  <si>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</si>
  <si>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</si>
  <si>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</si>
  <si>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</si>
  <si>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</si>
  <si>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</si>
  <si>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</si>
  <si>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</si>
  <si>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</si>
  <si>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</si>
  <si>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</si>
  <si>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</si>
  <si>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</si>
  <si>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</si>
  <si>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</si>
  <si>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</si>
  <si>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</si>
  <si>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</si>
  <si>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</si>
  <si>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</si>
  <si>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</si>
  <si>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</si>
  <si>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</si>
  <si>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</si>
  <si>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</si>
  <si>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</si>
  <si>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</si>
  <si>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</si>
  <si>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</si>
  <si>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</si>
  <si>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</si>
  <si>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</si>
  <si>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</si>
  <si>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</si>
  <si>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</si>
  <si>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</si>
  <si>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</si>
  <si>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</si>
  <si>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</si>
  <si>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</si>
  <si>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</si>
  <si>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</si>
  <si>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</si>
  <si>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</si>
  <si>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</si>
  <si>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</si>
  <si>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</si>
  <si>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</si>
  <si>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</si>
  <si>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</si>
  <si>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</si>
  <si>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</si>
  <si>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</si>
  <si>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</si>
  <si>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</si>
  <si>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</si>
  <si>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</si>
  <si>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</si>
  <si>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</si>
  <si>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</si>
  <si>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</si>
  <si>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</si>
  <si>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</si>
  <si>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</si>
  <si>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</si>
  <si>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</si>
  <si>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</si>
  <si>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</si>
  <si>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</si>
  <si>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</si>
  <si>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</si>
  <si>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</si>
  <si>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</si>
  <si>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</si>
  <si>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</si>
  <si>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</si>
  <si>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</si>
  <si>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</si>
  <si>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</si>
  <si>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</si>
  <si>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</si>
  <si>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</si>
  <si>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</si>
  <si>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</si>
  <si>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</si>
  <si>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</si>
  <si>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</si>
  <si>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</si>
  <si>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</si>
  <si>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</si>
  <si>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</si>
  <si>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</si>
  <si>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</si>
  <si>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</si>
  <si>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</si>
  <si>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</si>
  <si>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</si>
  <si>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</si>
  <si>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</si>
  <si>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</si>
  <si>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</si>
  <si>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</si>
  <si>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</si>
  <si>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</si>
  <si>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</si>
  <si>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</si>
  <si>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</si>
  <si>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</si>
  <si>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</si>
  <si>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</si>
  <si>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</si>
  <si>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</si>
  <si>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</si>
  <si>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</si>
  <si>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</si>
  <si>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</si>
  <si>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</si>
  <si>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</si>
  <si>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</si>
  <si>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</si>
  <si>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</si>
  <si>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</si>
  <si>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</si>
  <si>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</si>
  <si>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</si>
  <si>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</si>
  <si>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</si>
  <si>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</si>
  <si>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</si>
  <si>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</si>
  <si>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</si>
  <si>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</si>
  <si>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</si>
  <si>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</si>
  <si>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</si>
  <si>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</si>
  <si>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</si>
  <si>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</si>
  <si>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</si>
  <si>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</si>
  <si>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</si>
  <si>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</si>
  <si>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</si>
  <si>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</si>
  <si>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</si>
  <si>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</si>
  <si>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</si>
  <si>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</si>
  <si>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</si>
  <si>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</si>
  <si>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</si>
  <si>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</si>
  <si>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</si>
  <si>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</si>
  <si>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</si>
  <si>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</si>
  <si>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</si>
  <si>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</si>
  <si>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</si>
  <si>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</si>
  <si>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</si>
  <si>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</si>
  <si>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</si>
  <si>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</si>
  <si>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</si>
  <si>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</si>
  <si>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</si>
  <si>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</si>
  <si>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</si>
  <si>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</si>
  <si>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</si>
  <si>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</si>
  <si>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</si>
  <si>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</si>
  <si>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</si>
  <si>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</si>
  <si>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</si>
  <si>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</si>
  <si>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</si>
  <si>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</si>
  <si>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</si>
  <si>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</si>
  <si>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</si>
  <si>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</si>
  <si>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</si>
  <si>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</si>
  <si>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</si>
  <si>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</si>
  <si>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</si>
  <si>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</si>
  <si>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</si>
  <si>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</si>
  <si>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</si>
  <si>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</si>
  <si>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</si>
  <si>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</si>
  <si>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</si>
  <si>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</si>
  <si>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</si>
  <si>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</si>
  <si>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</si>
  <si>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</si>
  <si>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</si>
  <si>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</si>
  <si>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</si>
  <si>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</si>
  <si>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</si>
  <si>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</si>
  <si>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</si>
  <si>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</si>
  <si>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</si>
  <si>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</si>
  <si>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</si>
  <si>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</si>
  <si>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</si>
  <si>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</si>
  <si>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</si>
  <si>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</si>
  <si>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</si>
  <si>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</si>
  <si>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</si>
  <si>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</si>
  <si>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</si>
  <si>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</si>
  <si>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</si>
  <si>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</si>
  <si>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</si>
  <si>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</si>
  <si>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</si>
  <si>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</si>
  <si>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</si>
  <si>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</si>
  <si>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</si>
  <si>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</si>
  <si>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</si>
  <si>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</si>
  <si>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</si>
  <si>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</si>
  <si>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</si>
  <si>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</si>
  <si>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</si>
  <si>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</si>
  <si>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</si>
  <si>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</si>
  <si>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</si>
  <si>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</si>
  <si>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</si>
  <si>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</si>
  <si>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</si>
  <si>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</si>
  <si>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</si>
  <si>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</si>
  <si>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</si>
  <si>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</si>
  <si>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</si>
  <si>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</si>
  <si>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</si>
  <si>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</si>
  <si>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</si>
  <si>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</si>
  <si>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</si>
  <si>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</si>
  <si>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</si>
  <si>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</si>
  <si>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</si>
  <si>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</si>
  <si>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</si>
  <si>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</si>
  <si>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</si>
  <si>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</si>
  <si>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</si>
  <si>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</si>
  <si>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</si>
  <si>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</si>
  <si>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</si>
  <si>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</si>
  <si>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</si>
  <si>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</si>
  <si>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</si>
  <si>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</si>
  <si>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</si>
  <si>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</si>
  <si>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</si>
  <si>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</si>
  <si>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</si>
  <si>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</si>
  <si>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</si>
  <si>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</si>
  <si>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</si>
  <si>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</si>
  <si>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</si>
  <si>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</si>
  <si>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</si>
  <si>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</si>
  <si>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</si>
  <si>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</si>
  <si>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</si>
  <si>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</si>
  <si>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</si>
  <si>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</si>
  <si>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</si>
  <si>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</si>
  <si>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</si>
  <si>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</si>
  <si>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</si>
  <si>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</si>
  <si>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</si>
  <si>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</si>
  <si>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</si>
  <si>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</si>
  <si>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</si>
  <si>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</si>
  <si>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</si>
  <si>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</si>
  <si>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</si>
  <si>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</si>
  <si>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</si>
  <si>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</si>
  <si>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</si>
  <si>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</si>
  <si>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</si>
  <si>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</si>
  <si>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</si>
  <si>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</si>
  <si>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</si>
  <si>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</si>
  <si>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</si>
  <si>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</si>
  <si>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</si>
  <si>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</si>
  <si>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</si>
  <si>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</si>
  <si>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</si>
  <si>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</si>
  <si>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</si>
  <si>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</si>
  <si>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</si>
  <si>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</si>
  <si>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</si>
  <si>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</si>
  <si>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</si>
  <si>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</si>
  <si>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</si>
  <si>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</si>
  <si>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</si>
  <si>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</si>
  <si>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</si>
  <si>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</si>
  <si>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</si>
  <si>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</si>
  <si>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</si>
  <si>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</si>
  <si>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</si>
  <si>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</si>
  <si>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</si>
  <si>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</si>
  <si>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</si>
  <si>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</si>
  <si>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</si>
  <si>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</si>
  <si>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</si>
  <si>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</si>
  <si>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</si>
  <si>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</si>
  <si>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</si>
  <si>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</si>
  <si>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</si>
  <si>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</si>
  <si>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</si>
  <si>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</si>
  <si>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</si>
  <si>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</si>
  <si>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</si>
  <si>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</si>
  <si>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</si>
  <si>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</si>
  <si>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</si>
  <si>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</si>
  <si>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</si>
  <si>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</si>
  <si>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</si>
  <si>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</si>
  <si>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</si>
  <si>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</si>
  <si>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</si>
  <si>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</si>
  <si>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</si>
  <si>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</si>
  <si>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</si>
  <si>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</si>
  <si>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</si>
  <si>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</si>
  <si>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</si>
  <si>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</si>
  <si>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</si>
  <si>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</si>
  <si>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</si>
  <si>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</si>
  <si>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</si>
  <si>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</si>
  <si>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</si>
  <si>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</si>
  <si>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</si>
  <si>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</si>
  <si>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</si>
  <si>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</si>
  <si>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</si>
  <si>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</si>
  <si>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</si>
  <si>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</si>
  <si>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</si>
  <si>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</si>
  <si>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</si>
  <si>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</si>
  <si>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</si>
  <si>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</si>
  <si>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</si>
  <si>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</si>
  <si>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</si>
  <si>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</si>
  <si>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</si>
  <si>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</si>
  <si>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</si>
  <si>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</si>
  <si>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</si>
  <si>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</si>
  <si>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</si>
  <si>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</si>
  <si>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</si>
  <si>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</si>
  <si>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</si>
  <si>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</si>
  <si>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</si>
  <si>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</si>
  <si>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</si>
  <si>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</si>
  <si>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</si>
  <si>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</si>
  <si>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</si>
  <si>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</si>
  <si>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</si>
  <si>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</si>
  <si>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</si>
  <si>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</si>
  <si>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</si>
  <si>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</si>
  <si>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</si>
  <si>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</si>
  <si>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</si>
  <si>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</si>
  <si>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</si>
  <si>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</si>
  <si>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</si>
  <si>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</si>
  <si>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</si>
  <si>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</si>
  <si>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</si>
  <si>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</si>
  <si>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</si>
  <si>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</si>
  <si>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</si>
  <si>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</si>
  <si>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</si>
  <si>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</si>
  <si>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</si>
  <si>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</si>
  <si>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</si>
  <si>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</si>
  <si>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</si>
  <si>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</si>
  <si>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</si>
  <si>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</si>
  <si>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</si>
  <si>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</si>
  <si>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</si>
  <si>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</si>
  <si>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</si>
  <si>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</si>
  <si>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</si>
  <si>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</si>
  <si>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</si>
  <si>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</si>
  <si>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</si>
  <si>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</si>
  <si>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</si>
  <si>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</si>
  <si>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</si>
  <si>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</si>
  <si>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</si>
  <si>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</si>
  <si>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</si>
  <si>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</si>
  <si>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</si>
  <si>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</si>
  <si>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</si>
  <si>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</si>
  <si>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</si>
  <si>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</si>
  <si>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</si>
  <si>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</si>
  <si>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</si>
  <si>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</si>
  <si>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</si>
  <si>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</si>
  <si>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</si>
  <si>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</si>
  <si>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</si>
  <si>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</si>
  <si>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</si>
  <si>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</si>
  <si>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</si>
  <si>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</si>
  <si>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</si>
  <si>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</si>
  <si>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</si>
  <si>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</si>
  <si>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</si>
  <si>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</si>
  <si>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</si>
  <si>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</si>
  <si>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</si>
  <si>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</si>
  <si>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</si>
  <si>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</si>
  <si>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</si>
  <si>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</si>
  <si>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</si>
  <si>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</si>
  <si>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</si>
  <si>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</si>
  <si>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</si>
  <si>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</si>
  <si>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</si>
  <si>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</si>
  <si>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</si>
  <si>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</si>
  <si>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</si>
  <si>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</si>
  <si>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</si>
  <si>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</si>
  <si>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</si>
  <si>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</si>
  <si>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</si>
  <si>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</si>
  <si>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</si>
  <si>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</si>
  <si>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</si>
  <si>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</si>
  <si>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</si>
  <si>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</si>
  <si>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</si>
  <si>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</si>
  <si>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</si>
  <si>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</si>
  <si>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</si>
  <si>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</si>
  <si>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</si>
  <si>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</si>
  <si>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</si>
  <si>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</si>
  <si>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</si>
  <si>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</si>
  <si>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</si>
  <si>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</si>
  <si>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</si>
  <si>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</si>
  <si>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</si>
  <si>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</si>
  <si>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</si>
  <si>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</si>
  <si>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</si>
  <si>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</si>
  <si>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</si>
  <si>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</si>
  <si>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</si>
  <si>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</si>
  <si>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</si>
  <si>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</si>
  <si>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</si>
  <si>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</si>
  <si>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</si>
  <si>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</si>
  <si>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</si>
  <si>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</si>
  <si>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</si>
  <si>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</si>
  <si>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</si>
  <si>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</si>
  <si>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</si>
  <si>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</si>
  <si>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</si>
  <si>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</si>
  <si>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</si>
  <si>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</si>
  <si>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</si>
  <si>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</si>
  <si>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</si>
  <si>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</si>
  <si>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</si>
  <si>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</si>
  <si>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</si>
  <si>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</si>
  <si>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</si>
  <si>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</si>
  <si>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</si>
  <si>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</si>
  <si>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</si>
  <si>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</si>
  <si>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</si>
  <si>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</si>
  <si>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</si>
  <si>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</si>
  <si>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</si>
  <si>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</si>
  <si>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</si>
  <si>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</si>
  <si>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</si>
  <si>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</si>
  <si>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</si>
  <si>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</si>
  <si>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</si>
  <si>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</si>
  <si>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</si>
  <si>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</si>
  <si>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</si>
  <si>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</si>
  <si>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</si>
  <si>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</si>
  <si>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</si>
  <si>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</si>
  <si>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</si>
  <si>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</si>
  <si>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</si>
  <si>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</si>
  <si>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</si>
  <si>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</si>
  <si>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</si>
  <si>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</si>
  <si>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</si>
  <si>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</si>
  <si>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</si>
  <si>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</si>
  <si>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</si>
  <si>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</si>
  <si>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</si>
  <si>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</si>
  <si>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</si>
  <si>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</si>
  <si>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</si>
  <si>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</si>
  <si>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</si>
  <si>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</si>
  <si>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</si>
  <si>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</si>
  <si>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</si>
  <si>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</si>
  <si>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</si>
  <si>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</si>
  <si>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</si>
  <si>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</si>
  <si>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</si>
  <si>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</si>
  <si>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</si>
  <si>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</si>
  <si>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</si>
  <si>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</si>
  <si>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</si>
  <si>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</si>
  <si>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</si>
  <si>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</si>
  <si>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</si>
  <si>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</si>
  <si>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</si>
  <si>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</si>
  <si>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</si>
  <si>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</si>
  <si>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</si>
  <si>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</si>
  <si>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</si>
  <si>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</si>
  <si>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</si>
  <si>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</si>
  <si>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</si>
  <si>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</si>
  <si>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</si>
  <si>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</si>
  <si>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</si>
  <si>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</si>
  <si>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</si>
  <si>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</si>
  <si>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</si>
  <si>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</si>
  <si>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</si>
  <si>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</si>
  <si>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</si>
  <si>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</si>
  <si>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</si>
  <si>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</si>
  <si>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</si>
  <si>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</si>
  <si>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</si>
  <si>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</si>
  <si>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</si>
  <si>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</si>
  <si>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</si>
  <si>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</si>
  <si>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</si>
  <si>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</si>
  <si>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</si>
  <si>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</si>
  <si>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</si>
  <si>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</si>
  <si>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</si>
  <si>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</si>
  <si>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</si>
  <si>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</si>
  <si>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</si>
  <si>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</si>
  <si>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</si>
  <si>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</si>
  <si>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</si>
  <si>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</si>
  <si>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</si>
  <si>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</si>
  <si>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</si>
  <si>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</si>
  <si>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</si>
  <si>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</si>
  <si>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</si>
  <si>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</si>
  <si>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</si>
  <si>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</si>
  <si>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</si>
  <si>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</si>
  <si>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</si>
  <si>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</si>
  <si>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</si>
  <si>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</si>
  <si>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</si>
  <si>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</si>
  <si>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</si>
  <si>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</si>
  <si>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</si>
  <si>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</si>
  <si>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</si>
  <si>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</si>
  <si>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</si>
  <si>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</si>
  <si>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</si>
  <si>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</si>
  <si>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</si>
  <si>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</si>
  <si>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</si>
  <si>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</si>
  <si>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</si>
  <si>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</si>
  <si>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</si>
  <si>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</si>
  <si>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</si>
  <si>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</si>
  <si>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</si>
  <si>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</si>
  <si>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</si>
  <si>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</si>
  <si>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</si>
  <si>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</si>
  <si>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</si>
  <si>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</si>
  <si>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</si>
  <si>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</si>
  <si>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</si>
  <si>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</si>
  <si>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</si>
  <si>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</si>
  <si>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</si>
  <si>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</si>
  <si>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</si>
  <si>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</si>
  <si>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</si>
  <si>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</si>
  <si>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</si>
  <si>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</si>
  <si>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</si>
  <si>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</si>
  <si>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</si>
  <si>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</si>
  <si>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</si>
  <si>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</si>
  <si>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</si>
  <si>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</si>
  <si>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</si>
  <si>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</si>
  <si>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</si>
  <si>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</si>
  <si>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</si>
  <si>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</si>
  <si>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</si>
  <si>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</si>
  <si>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</si>
  <si>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</si>
  <si>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</si>
  <si>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</si>
  <si>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</si>
  <si>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</si>
  <si>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</si>
  <si>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</si>
  <si>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</si>
  <si>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</si>
  <si>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</si>
  <si>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</si>
  <si>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</si>
  <si>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</si>
  <si>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</si>
  <si>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</si>
  <si>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</si>
  <si>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</si>
  <si>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</si>
  <si>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</si>
  <si>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</si>
  <si>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</si>
  <si>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</si>
  <si>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</si>
  <si>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</si>
  <si>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</si>
  <si>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</si>
  <si>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</si>
  <si>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</si>
  <si>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</si>
  <si>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</si>
  <si>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</si>
  <si>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</si>
  <si>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</si>
  <si>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</si>
  <si>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</si>
  <si>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</si>
  <si>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</si>
  <si>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</si>
  <si>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</si>
  <si>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</si>
  <si>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</si>
  <si>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</si>
  <si>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</si>
  <si>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</si>
  <si>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</si>
  <si>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</si>
  <si>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</si>
  <si>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</si>
  <si>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</si>
  <si>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</si>
  <si>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</si>
  <si>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</si>
  <si>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</si>
  <si>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</si>
  <si>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</si>
  <si>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</si>
  <si>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</si>
  <si>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</si>
  <si>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</si>
  <si>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</si>
  <si>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</si>
  <si>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</si>
  <si>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</si>
  <si>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</si>
  <si>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</si>
  <si>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</si>
  <si>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</si>
  <si>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</si>
  <si>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</si>
  <si>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</si>
  <si>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</si>
  <si>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</si>
  <si>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</si>
  <si>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</si>
  <si>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</si>
  <si>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</si>
  <si>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</si>
  <si>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</si>
  <si>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</si>
  <si>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</si>
  <si>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</si>
  <si>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</si>
  <si>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</si>
  <si>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</si>
  <si>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</si>
  <si>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</si>
  <si>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</si>
  <si>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</si>
  <si>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</si>
  <si>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</si>
  <si>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</si>
  <si>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</si>
  <si>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</si>
  <si>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</si>
  <si>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</si>
  <si>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</si>
  <si>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</si>
  <si>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</si>
  <si>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</si>
  <si>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</si>
  <si>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</si>
  <si>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</si>
  <si>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</si>
  <si>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</si>
  <si>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</si>
  <si>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</si>
  <si>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</si>
  <si>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</si>
  <si>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</si>
  <si>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</si>
  <si>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</si>
  <si>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</si>
  <si>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</si>
  <si>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</si>
  <si>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</si>
  <si>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</si>
  <si>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</si>
  <si>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</si>
  <si>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</si>
  <si>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</si>
  <si>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</si>
  <si>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</si>
  <si>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</si>
  <si>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</si>
  <si>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</si>
  <si>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</si>
  <si>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</si>
  <si>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</si>
  <si>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</si>
  <si>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</si>
  <si>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</si>
  <si>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</si>
  <si>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</si>
  <si>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</si>
  <si>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</si>
  <si>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</si>
  <si>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</si>
  <si>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</si>
  <si>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</si>
  <si>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</si>
  <si>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</si>
  <si>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</si>
  <si>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</si>
  <si>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</si>
  <si>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</si>
  <si>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</si>
  <si>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</si>
  <si>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</si>
  <si>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</si>
  <si>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</si>
  <si>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</si>
  <si>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</si>
  <si>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</si>
  <si>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</si>
  <si>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</si>
  <si>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</si>
  <si>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</si>
  <si>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</si>
  <si>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</si>
  <si>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</si>
  <si>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</si>
  <si>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</si>
  <si>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</si>
  <si>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</si>
  <si>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</si>
  <si>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</si>
  <si>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</si>
  <si>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</si>
  <si>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</si>
  <si>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</si>
  <si>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</si>
  <si>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</si>
  <si>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</si>
  <si>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</si>
  <si>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</si>
  <si>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</si>
  <si>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</si>
  <si>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</si>
  <si>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</si>
  <si>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</si>
  <si>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</si>
  <si>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</si>
  <si>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</si>
  <si>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</si>
  <si>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</si>
  <si>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</si>
  <si>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</si>
  <si>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</si>
  <si>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</si>
  <si>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</si>
  <si>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</si>
  <si>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</si>
  <si>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</si>
  <si>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</si>
  <si>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</si>
  <si>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</si>
  <si>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</si>
  <si>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</si>
  <si>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</si>
  <si>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</si>
  <si>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</si>
  <si>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</si>
  <si>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</si>
  <si>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</si>
  <si>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</si>
  <si>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</si>
  <si>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</si>
  <si>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</si>
  <si>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</si>
  <si>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</si>
  <si>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</si>
  <si>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</si>
  <si>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</si>
  <si>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</si>
  <si>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</si>
  <si>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</si>
  <si>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</si>
  <si>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</si>
  <si>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</si>
  <si>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</si>
  <si>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</si>
  <si>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</si>
  <si>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</si>
  <si>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</si>
  <si>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</si>
  <si>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</si>
  <si>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</si>
  <si>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</si>
  <si>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</si>
  <si>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</si>
  <si>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</si>
  <si>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</si>
  <si>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</si>
  <si>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</si>
  <si>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</si>
  <si>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</si>
  <si>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</si>
  <si>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</si>
  <si>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</si>
  <si>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</si>
  <si>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</si>
  <si>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</si>
  <si>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</si>
  <si>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</si>
  <si>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</si>
  <si>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</si>
  <si>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</si>
  <si>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</si>
  <si>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</si>
  <si>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</si>
  <si>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</si>
  <si>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</si>
  <si>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</si>
  <si>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</si>
  <si>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</si>
  <si>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</si>
  <si>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</si>
  <si>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</si>
  <si>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</si>
  <si>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</si>
  <si>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</si>
  <si>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</si>
  <si>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</si>
  <si>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</si>
  <si>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</si>
  <si>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</si>
  <si>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</si>
  <si>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</si>
  <si>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</si>
  <si>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</si>
  <si>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</si>
  <si>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</si>
  <si>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</si>
  <si>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</si>
  <si>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</si>
  <si>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</si>
  <si>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</si>
  <si>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</si>
  <si>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</si>
  <si>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</si>
  <si>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</si>
  <si>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</si>
  <si>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</si>
  <si>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</si>
  <si>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</si>
  <si>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</si>
  <si>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</si>
  <si>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</si>
  <si>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</si>
  <si>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</si>
  <si>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</si>
  <si>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</si>
  <si>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</si>
  <si>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</si>
  <si>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</si>
  <si>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</si>
  <si>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</si>
  <si>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</si>
  <si>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</si>
  <si>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</si>
  <si>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</si>
  <si>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</si>
  <si>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</si>
  <si>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</si>
  <si>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</si>
  <si>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</si>
  <si>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</si>
  <si>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</si>
  <si>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</si>
  <si>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</si>
  <si>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</si>
  <si>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</si>
  <si>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</si>
  <si>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</si>
  <si>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</si>
  <si>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</si>
  <si>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</si>
  <si>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</si>
  <si>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</si>
  <si>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</si>
  <si>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</si>
  <si>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</si>
  <si>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</si>
  <si>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</si>
  <si>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</si>
  <si>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</si>
  <si>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</si>
  <si>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</si>
  <si>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</si>
  <si>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</si>
  <si>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</si>
  <si>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</si>
  <si>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</si>
  <si>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</si>
  <si>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</si>
  <si>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</si>
  <si>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</si>
  <si>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</si>
  <si>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</si>
  <si>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</si>
  <si>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</si>
  <si>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</si>
  <si>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</si>
  <si>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</si>
  <si>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</si>
  <si>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</si>
  <si>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</si>
  <si>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</si>
  <si>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</si>
  <si>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</si>
  <si>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</si>
  <si>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</si>
  <si>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</si>
  <si>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</si>
  <si>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</si>
  <si>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</si>
  <si>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</si>
  <si>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</si>
  <si>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</si>
  <si>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</si>
  <si>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</si>
  <si>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</si>
  <si>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</si>
  <si>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</si>
  <si>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</si>
  <si>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</si>
  <si>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</si>
  <si>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</si>
  <si>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</si>
  <si>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</si>
  <si>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</si>
  <si>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</si>
  <si>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</si>
  <si>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</si>
  <si>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</si>
  <si>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</si>
  <si>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</si>
  <si>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</si>
  <si>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</si>
  <si>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</si>
  <si>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</si>
  <si>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</si>
  <si>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</si>
  <si>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</si>
  <si>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</si>
  <si>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</si>
  <si>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</si>
  <si>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</si>
  <si>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</si>
  <si>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</si>
  <si>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</si>
  <si>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</si>
  <si>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</si>
  <si>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</si>
  <si>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</si>
  <si>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</si>
  <si>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</si>
  <si>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</si>
  <si>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</si>
  <si>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</si>
  <si>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</si>
  <si>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</si>
  <si>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</si>
  <si>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</si>
  <si>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</si>
  <si>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</si>
  <si>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</si>
  <si>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</si>
  <si>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</si>
  <si>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</si>
  <si>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</si>
  <si>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</si>
  <si>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</si>
  <si>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</si>
  <si>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</si>
  <si>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</si>
  <si>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</si>
  <si>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</si>
  <si>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</si>
  <si>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</si>
  <si>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</si>
  <si>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</si>
  <si>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</si>
  <si>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</si>
  <si>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</si>
  <si>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</si>
  <si>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</si>
  <si>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</si>
  <si>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</si>
  <si>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</si>
  <si>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</si>
  <si>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</si>
  <si>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</si>
  <si>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</si>
  <si>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</si>
  <si>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</si>
  <si>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</si>
  <si>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</si>
  <si>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</si>
  <si>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</si>
  <si>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</si>
  <si>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</si>
  <si>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</si>
  <si>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</si>
  <si>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</si>
  <si>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</si>
  <si>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</si>
  <si>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</si>
  <si>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</si>
  <si>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</si>
  <si>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</si>
  <si>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</si>
  <si>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</si>
  <si>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</si>
  <si>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</si>
  <si>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</si>
  <si>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</si>
  <si>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</si>
  <si>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</si>
  <si>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</si>
  <si>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</si>
  <si>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</si>
  <si>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</si>
  <si>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</si>
  <si>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</si>
  <si>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</si>
  <si>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</si>
  <si>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</si>
  <si>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</si>
  <si>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</si>
  <si>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</si>
  <si>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</si>
  <si>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</si>
  <si>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</si>
  <si>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</si>
  <si>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</si>
  <si>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</si>
  <si>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</si>
  <si>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</si>
  <si>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</si>
  <si>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</si>
  <si>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</si>
  <si>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</si>
  <si>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</si>
  <si>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</si>
  <si>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</si>
  <si>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</si>
  <si>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</si>
  <si>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</si>
  <si>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</si>
  <si>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</si>
  <si>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</si>
  <si>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</si>
  <si>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</si>
  <si>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</si>
  <si>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</si>
  <si>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</si>
  <si>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</si>
  <si>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</si>
  <si>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</si>
  <si>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</si>
  <si>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</si>
  <si>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</si>
  <si>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</si>
  <si>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</si>
  <si>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</si>
  <si>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</si>
  <si>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</si>
  <si>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</si>
  <si>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</si>
  <si>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</si>
  <si>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</si>
  <si>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</si>
  <si>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</si>
  <si>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</si>
  <si>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</si>
  <si>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</si>
  <si>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</si>
  <si>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</si>
  <si>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</si>
  <si>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</si>
  <si>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</si>
  <si>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</si>
  <si>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</si>
  <si>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</si>
  <si>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</si>
  <si>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</si>
  <si>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</si>
  <si>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</si>
  <si>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</si>
  <si>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</si>
  <si>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</si>
  <si>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</si>
  <si>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</si>
  <si>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</si>
  <si>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</si>
  <si>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</si>
  <si>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</si>
  <si>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</si>
  <si>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</si>
  <si>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</si>
  <si>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</si>
  <si>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</si>
  <si>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</si>
  <si>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</si>
  <si>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</si>
  <si>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</si>
  <si>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</si>
  <si>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</si>
  <si>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</si>
  <si>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</si>
  <si>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</si>
  <si>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</si>
  <si>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</si>
  <si>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</si>
  <si>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</si>
  <si>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</si>
  <si>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</si>
  <si>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</si>
  <si>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</si>
  <si>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</si>
  <si>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</si>
  <si>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</si>
  <si>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</si>
  <si>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</si>
  <si>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</si>
  <si>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</si>
  <si>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</si>
  <si>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</si>
  <si>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</si>
  <si>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</si>
  <si>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</si>
  <si>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</si>
  <si>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</si>
  <si>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</si>
  <si>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</si>
  <si>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</si>
  <si>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</si>
  <si>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</si>
  <si>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</si>
  <si>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</si>
  <si>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</si>
  <si>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</si>
  <si>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</si>
  <si>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</si>
  <si>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</si>
  <si>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</si>
  <si>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</si>
  <si>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</si>
  <si>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</si>
  <si>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</si>
  <si>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</si>
  <si>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</si>
  <si>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</si>
  <si>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</si>
  <si>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</si>
  <si>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</si>
  <si>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</si>
  <si>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</si>
  <si>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</si>
  <si>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</si>
  <si>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</si>
  <si>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</si>
  <si>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</si>
  <si>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</si>
  <si>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</si>
  <si>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</si>
  <si>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</si>
  <si>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</si>
  <si>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</si>
  <si>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</si>
  <si>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</si>
  <si>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</si>
  <si>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</si>
  <si>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</si>
  <si>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</si>
  <si>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</si>
  <si>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</si>
  <si>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</si>
  <si>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</si>
  <si>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</si>
  <si>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</si>
  <si>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</si>
  <si>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</si>
  <si>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</si>
  <si>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</si>
  <si>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</si>
  <si>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</si>
  <si>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</si>
  <si>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</si>
  <si>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</si>
  <si>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</si>
  <si>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</si>
  <si>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</si>
  <si>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</si>
  <si>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</si>
  <si>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</si>
  <si>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</si>
  <si>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</si>
  <si>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</si>
  <si>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</si>
  <si>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</si>
  <si>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</si>
  <si>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</si>
  <si>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</si>
  <si>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</si>
  <si>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</si>
  <si>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</si>
  <si>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</si>
  <si>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</si>
  <si>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</si>
  <si>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</si>
  <si>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</si>
  <si>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</si>
  <si>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</si>
  <si>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</si>
  <si>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</si>
  <si>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</si>
  <si>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</si>
  <si>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</si>
  <si>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</si>
  <si>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</si>
  <si>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</si>
  <si>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</si>
  <si>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</si>
  <si>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</si>
  <si>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</si>
  <si>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</si>
  <si>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</si>
  <si>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</si>
  <si>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</si>
  <si>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</si>
  <si>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</si>
  <si>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</si>
  <si>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</si>
  <si>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</si>
  <si>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</si>
  <si>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</si>
  <si>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</si>
  <si>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</si>
  <si>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</si>
  <si>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</si>
  <si>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</si>
  <si>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</si>
  <si>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</si>
  <si>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</si>
  <si>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</si>
  <si>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</si>
  <si>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</si>
  <si>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</si>
  <si>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</si>
  <si>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</si>
  <si>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</si>
  <si>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</si>
  <si>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</si>
  <si>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</si>
  <si>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</si>
  <si>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</si>
  <si>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</si>
  <si>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</si>
  <si>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</si>
  <si>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</si>
  <si>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</si>
  <si>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</si>
  <si>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</si>
  <si>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</si>
  <si>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</si>
  <si>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</si>
  <si>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</si>
  <si>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</si>
  <si>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</si>
  <si>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</si>
  <si>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</si>
  <si>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</si>
  <si>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</si>
  <si>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</si>
  <si>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</si>
  <si>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</si>
  <si>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</si>
  <si>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</si>
  <si>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</si>
  <si>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</si>
  <si>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</si>
  <si>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</si>
  <si>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</si>
  <si>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</si>
  <si>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</si>
  <si>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</si>
  <si>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</si>
  <si>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</si>
  <si>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</si>
  <si>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</si>
  <si>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</si>
  <si>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</si>
  <si>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</si>
  <si>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</si>
  <si>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</si>
  <si>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</si>
  <si>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</si>
  <si>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</si>
  <si>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</si>
  <si>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</si>
  <si>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</si>
  <si>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</si>
  <si>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</si>
  <si>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</si>
  <si>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</si>
  <si>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</si>
  <si>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</si>
  <si>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</si>
  <si>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</si>
  <si>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</si>
  <si>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</si>
  <si>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</si>
  <si>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</si>
  <si>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</si>
  <si>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</si>
  <si>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</si>
  <si>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</si>
  <si>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</si>
  <si>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</si>
  <si>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</si>
  <si>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</si>
  <si>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</si>
  <si>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</si>
  <si>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</si>
  <si>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</si>
  <si>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</si>
  <si>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</si>
  <si>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</si>
  <si>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</si>
  <si>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</si>
  <si>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</si>
  <si>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</si>
  <si>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</si>
  <si>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</si>
  <si>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</si>
  <si>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</si>
  <si>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</si>
  <si>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</si>
  <si>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</si>
  <si>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</si>
  <si>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</si>
  <si>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</si>
  <si>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</si>
  <si>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</si>
  <si>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</si>
  <si>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</si>
  <si>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</si>
  <si>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</si>
  <si>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</si>
  <si>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</si>
  <si>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</si>
  <si>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</si>
  <si>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</si>
  <si>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</si>
  <si>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</si>
  <si>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</si>
  <si>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</si>
  <si>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</si>
  <si>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</si>
  <si>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</si>
  <si>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</si>
  <si>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</si>
  <si>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</si>
  <si>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</si>
  <si>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</si>
  <si>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</si>
  <si>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</si>
  <si>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</si>
  <si>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</si>
  <si>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</si>
  <si>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</si>
  <si>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</si>
  <si>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</si>
  <si>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</si>
  <si>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</si>
  <si>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</si>
  <si>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</si>
  <si>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</si>
  <si>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</si>
  <si>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</si>
  <si>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</si>
  <si>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</si>
  <si>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</si>
  <si>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</si>
  <si>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</si>
  <si>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</si>
  <si>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</si>
  <si>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</si>
  <si>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</si>
  <si>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</si>
  <si>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</si>
  <si>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</si>
  <si>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</si>
  <si>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</si>
  <si>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</si>
  <si>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</si>
  <si>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</si>
  <si>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</si>
  <si>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</si>
  <si>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</si>
  <si>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</si>
  <si>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</si>
  <si>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</si>
  <si>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</si>
  <si>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</si>
  <si>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</si>
  <si>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</si>
  <si>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</si>
  <si>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</si>
  <si>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</si>
  <si>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</si>
  <si>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</si>
  <si>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</si>
  <si>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</si>
  <si>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</si>
  <si>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</si>
  <si>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</si>
  <si>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</si>
  <si>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</si>
  <si>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</si>
  <si>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</si>
  <si>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</si>
  <si>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</si>
  <si>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</si>
  <si>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</si>
  <si>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</si>
  <si>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</si>
  <si>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</si>
  <si>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</si>
  <si>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</si>
  <si>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</si>
  <si>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</si>
  <si>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</si>
  <si>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</si>
  <si>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</si>
  <si>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</si>
  <si>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</si>
  <si>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</si>
  <si>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</si>
  <si>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</si>
  <si>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</si>
  <si>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</si>
  <si>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</si>
  <si>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</si>
  <si>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</si>
  <si>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</si>
  <si>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</si>
  <si>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</si>
  <si>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</si>
  <si>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</si>
  <si>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</si>
  <si>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</si>
  <si>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</si>
  <si>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</si>
  <si>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</si>
  <si>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</si>
  <si>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</si>
  <si>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</si>
  <si>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</si>
  <si>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</si>
  <si>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</si>
  <si>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</si>
  <si>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</si>
  <si>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</si>
  <si>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</si>
  <si>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</si>
  <si>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</si>
  <si>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</si>
  <si>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</si>
  <si>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</si>
  <si>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</si>
  <si>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</si>
  <si>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</si>
  <si>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</si>
  <si>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</si>
  <si>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</si>
  <si>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</si>
  <si>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</si>
  <si>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</si>
  <si>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</si>
  <si>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</si>
  <si>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</si>
  <si>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</si>
  <si>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</si>
  <si>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</si>
  <si>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</si>
  <si>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</si>
  <si>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</si>
  <si>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</si>
  <si>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</si>
  <si>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</si>
  <si>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</si>
  <si>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</si>
  <si>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</si>
  <si>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</si>
  <si>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</si>
  <si>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</si>
  <si>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</si>
  <si>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</si>
  <si>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</si>
  <si>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</si>
  <si>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</si>
  <si>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</si>
  <si>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</si>
  <si>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</si>
  <si>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</si>
  <si>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</si>
  <si>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</si>
  <si>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</si>
  <si>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</si>
  <si>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</si>
  <si>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</si>
  <si>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</si>
  <si>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</si>
  <si>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</si>
  <si>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</si>
  <si>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</si>
  <si>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</si>
  <si>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</si>
  <si>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</si>
  <si>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</si>
  <si>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</si>
  <si>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</si>
  <si>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</si>
  <si>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</si>
  <si>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</si>
  <si>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</si>
  <si>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</si>
  <si>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</si>
  <si>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</si>
  <si>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</si>
  <si>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</si>
  <si>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</si>
  <si>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</si>
  <si>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</si>
  <si>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</si>
  <si>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</si>
  <si>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</si>
  <si>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</si>
  <si>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</si>
  <si>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</si>
  <si>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</si>
  <si>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</si>
  <si>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</si>
  <si>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</si>
  <si>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</si>
  <si>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</si>
  <si>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</si>
  <si>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</si>
  <si>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</si>
  <si>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</si>
  <si>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</si>
  <si>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</si>
  <si>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</si>
  <si>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</si>
  <si>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</si>
  <si>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</si>
  <si>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</si>
  <si>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</si>
  <si>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</si>
  <si>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</si>
  <si>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</si>
  <si>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</si>
  <si>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</si>
  <si>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</si>
  <si>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</si>
  <si>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</si>
  <si>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</si>
  <si>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</si>
  <si>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</si>
  <si>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</si>
  <si>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</si>
  <si>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</si>
  <si>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</si>
  <si>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</si>
  <si>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</si>
  <si>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</si>
  <si>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</si>
  <si>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</si>
  <si>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</si>
  <si>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</si>
  <si>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</si>
  <si>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</si>
  <si>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</si>
  <si>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</si>
  <si>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</si>
  <si>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</si>
  <si>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</si>
  <si>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</si>
  <si>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</si>
  <si>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</si>
  <si>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</si>
  <si>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</si>
  <si>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</si>
  <si>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</si>
  <si>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</si>
  <si>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</si>
  <si>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</si>
  <si>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</si>
  <si>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</si>
  <si>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</si>
  <si>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</si>
  <si>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</si>
  <si>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</si>
  <si>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</si>
  <si>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</si>
  <si>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</si>
  <si>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</si>
  <si>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</si>
  <si>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</si>
  <si>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</si>
  <si>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</si>
  <si>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</si>
  <si>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</si>
  <si>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</si>
  <si>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</si>
  <si>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</si>
  <si>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</si>
  <si>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</si>
  <si>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</si>
  <si>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</si>
  <si>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</si>
  <si>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</si>
  <si>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</si>
  <si>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</si>
  <si>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</si>
  <si>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</si>
  <si>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</si>
  <si>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</si>
  <si>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</si>
  <si>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</si>
  <si>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</si>
  <si>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</si>
  <si>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</si>
  <si>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</si>
  <si>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</si>
  <si>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</si>
  <si>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</si>
  <si>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</si>
  <si>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</si>
  <si>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</si>
  <si>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</si>
  <si>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</si>
  <si>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</si>
  <si>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</si>
  <si>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</si>
  <si>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</si>
  <si>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</si>
  <si>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</si>
  <si>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</si>
  <si>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</si>
  <si>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</si>
  <si>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</si>
  <si>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</si>
  <si>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</si>
  <si>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</si>
  <si>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</si>
  <si>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</si>
  <si>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</si>
  <si>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</si>
  <si>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</si>
  <si>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</si>
  <si>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</si>
  <si>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</si>
  <si>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</si>
  <si>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</si>
  <si>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</si>
  <si>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</si>
  <si>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</si>
  <si>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</si>
  <si>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</si>
  <si>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</si>
  <si>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</si>
  <si>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</si>
  <si>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</si>
  <si>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</si>
  <si>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</si>
  <si>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</si>
  <si>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</si>
  <si>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</si>
  <si>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</si>
  <si>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</si>
  <si>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</si>
  <si>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</si>
  <si>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</si>
  <si>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</si>
  <si>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</si>
  <si>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</si>
  <si>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</si>
  <si>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</si>
  <si>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</si>
  <si>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</si>
  <si>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</si>
  <si>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</si>
  <si>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</si>
  <si>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</si>
  <si>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</si>
  <si>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</si>
  <si>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</si>
  <si>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</si>
  <si>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</si>
  <si>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</si>
  <si>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</si>
  <si>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</si>
  <si>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</si>
  <si>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</si>
  <si>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</si>
  <si>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</si>
  <si>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</si>
  <si>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</si>
  <si>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</si>
  <si>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</si>
  <si>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</si>
  <si>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</si>
  <si>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</si>
  <si>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</si>
  <si>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</si>
  <si>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</si>
  <si>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</si>
  <si>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</si>
  <si>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</si>
  <si>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</si>
  <si>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</si>
  <si>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</si>
  <si>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</si>
  <si>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</si>
  <si>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</si>
  <si>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</si>
  <si>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</si>
  <si>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</si>
  <si>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</si>
  <si>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</si>
  <si>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</si>
  <si>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</si>
  <si>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</si>
  <si>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</si>
  <si>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</si>
  <si>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</si>
  <si>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</si>
  <si>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</si>
  <si>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</si>
  <si>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</si>
  <si>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</si>
  <si>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</si>
  <si>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</si>
  <si>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</si>
  <si>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</si>
  <si>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</si>
  <si>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</si>
  <si>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</si>
  <si>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</si>
  <si>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</si>
  <si>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</si>
  <si>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</si>
  <si>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</si>
  <si>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</si>
  <si>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</si>
  <si>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</si>
  <si>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</si>
  <si>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</si>
  <si>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</si>
  <si>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</si>
  <si>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</si>
  <si>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</si>
  <si>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</si>
  <si>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</si>
  <si>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</si>
  <si>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</si>
  <si>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</si>
  <si>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</si>
  <si>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</si>
  <si>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</si>
  <si>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</si>
  <si>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</si>
  <si>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</si>
  <si>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</si>
  <si>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</si>
  <si>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</si>
  <si>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</si>
  <si>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</si>
  <si>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</si>
  <si>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</si>
  <si>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</si>
  <si>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</si>
  <si>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</si>
  <si>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</si>
  <si>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</si>
  <si>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</si>
  <si>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</si>
  <si>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</si>
  <si>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</si>
  <si>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</si>
  <si>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</si>
  <si>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</si>
  <si>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</si>
  <si>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</si>
  <si>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</si>
  <si>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</si>
  <si>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</si>
  <si>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</si>
  <si>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</si>
  <si>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</si>
  <si>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</si>
  <si>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</si>
  <si>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</si>
  <si>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</si>
  <si>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</si>
  <si>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</si>
  <si>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</si>
  <si>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</si>
  <si>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</si>
  <si>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</si>
  <si>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</si>
  <si>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</si>
  <si>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</si>
  <si>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</si>
  <si>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</si>
  <si>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</si>
  <si>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</si>
  <si>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</si>
  <si>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</si>
  <si>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</si>
  <si>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</si>
  <si>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</si>
  <si>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</si>
  <si>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</si>
  <si>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</si>
  <si>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</si>
  <si>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</si>
  <si>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</si>
  <si>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</si>
  <si>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</si>
  <si>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</si>
  <si>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</si>
  <si>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</si>
  <si>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</si>
  <si>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</si>
  <si>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</si>
  <si>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</si>
  <si>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</si>
  <si>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</si>
  <si>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</si>
  <si>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</si>
  <si>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</si>
  <si>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</si>
  <si>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</si>
  <si>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</si>
  <si>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</si>
  <si>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</si>
  <si>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</si>
  <si>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</si>
  <si>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</si>
  <si>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</si>
  <si>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</si>
  <si>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</si>
  <si>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</si>
  <si>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</si>
  <si>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</si>
  <si>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</si>
  <si>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</si>
  <si>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</si>
  <si>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</si>
  <si>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</si>
  <si>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</si>
  <si>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</si>
  <si>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</si>
  <si>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</si>
  <si>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</si>
  <si>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</si>
  <si>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</si>
  <si>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</si>
  <si>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</si>
  <si>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</si>
  <si>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</si>
  <si>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</si>
  <si>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</si>
  <si>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</si>
  <si>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</si>
  <si>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</si>
  <si>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</si>
  <si>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</si>
  <si>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</si>
  <si>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</si>
  <si>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</si>
  <si>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</si>
  <si>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</si>
  <si>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</si>
  <si>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</si>
  <si>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</si>
  <si>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</si>
  <si>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</si>
  <si>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</si>
  <si>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</si>
  <si>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</si>
  <si>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</si>
  <si>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</si>
  <si>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</si>
  <si>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</si>
  <si>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</si>
  <si>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</si>
  <si>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</si>
  <si>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</si>
  <si>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</si>
  <si>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</si>
  <si>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</si>
  <si>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</si>
  <si>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</si>
  <si>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</si>
  <si>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</si>
  <si>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</si>
  <si>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</si>
  <si>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</si>
  <si>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</si>
  <si>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</si>
  <si>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</si>
  <si>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</si>
  <si>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</si>
  <si>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</si>
  <si>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</si>
  <si>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</si>
  <si>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</si>
  <si>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</si>
  <si>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</si>
  <si>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</si>
  <si>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</si>
  <si>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</si>
  <si>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</si>
  <si>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</si>
  <si>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</si>
  <si>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</si>
  <si>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</si>
  <si>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</si>
  <si>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</si>
  <si>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</si>
  <si>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</si>
  <si>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</si>
  <si>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</si>
  <si>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</si>
  <si>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</si>
  <si>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</si>
  <si>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</si>
  <si>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</si>
  <si>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</si>
  <si>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</si>
  <si>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</si>
  <si>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</si>
  <si>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</si>
  <si>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</si>
  <si>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</si>
  <si>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</si>
  <si>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</si>
  <si>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</si>
  <si>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</si>
  <si>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</si>
  <si>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</si>
  <si>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</si>
  <si>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</si>
  <si>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</si>
  <si>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</si>
  <si>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</si>
  <si>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</si>
  <si>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</si>
  <si>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</si>
  <si>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</si>
  <si>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</si>
  <si>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</si>
  <si>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</si>
  <si>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</si>
  <si>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</si>
  <si>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</si>
  <si>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</si>
  <si>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</si>
  <si>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</si>
  <si>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</si>
  <si>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</si>
  <si>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</si>
  <si>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</si>
  <si>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</si>
  <si>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</si>
  <si>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</si>
  <si>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</si>
  <si>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</si>
  <si>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</si>
  <si>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</si>
  <si>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</si>
  <si>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</si>
  <si>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</si>
  <si>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</si>
  <si>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</si>
  <si>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</si>
  <si>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</si>
  <si>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</si>
  <si>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</si>
  <si>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</si>
  <si>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</si>
  <si>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</si>
  <si>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</si>
  <si>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</si>
  <si>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</si>
  <si>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</si>
  <si>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</si>
  <si>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</si>
  <si>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</si>
  <si>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</si>
  <si>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</si>
  <si>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</si>
  <si>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</si>
  <si>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</si>
  <si>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</si>
  <si>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</si>
  <si>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</si>
  <si>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</si>
  <si>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</si>
  <si>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</si>
  <si>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</si>
  <si>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</si>
  <si>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</si>
  <si>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</si>
  <si>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</si>
  <si>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</si>
  <si>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</si>
  <si>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</si>
  <si>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</si>
  <si>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</si>
  <si>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</si>
  <si>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</si>
  <si>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</si>
  <si>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</si>
  <si>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</si>
  <si>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</si>
  <si>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</si>
  <si>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</si>
  <si>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</si>
  <si>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</si>
  <si>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</si>
  <si>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</si>
  <si>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</si>
  <si>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</si>
  <si>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</si>
  <si>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</si>
  <si>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</si>
  <si>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</si>
  <si>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</si>
  <si>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</si>
  <si>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</si>
  <si>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</si>
  <si>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</si>
  <si>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</si>
  <si>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</si>
  <si>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</si>
  <si>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</si>
  <si>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</si>
  <si>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</si>
  <si>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</si>
  <si>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</si>
  <si>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</si>
  <si>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</si>
  <si>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</si>
  <si>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</si>
  <si>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</si>
  <si>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</si>
  <si>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</si>
  <si>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</si>
  <si>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</si>
  <si>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</si>
  <si>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</si>
  <si>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</si>
  <si>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</si>
  <si>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</si>
  <si>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</si>
  <si>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</si>
  <si>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</si>
  <si>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</si>
  <si>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</si>
  <si>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</si>
  <si>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</si>
  <si>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</si>
  <si>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</si>
  <si>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</si>
  <si>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</si>
  <si>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</si>
  <si>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</si>
  <si>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</si>
  <si>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</si>
  <si>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</si>
  <si>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</si>
  <si>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</si>
  <si>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</si>
  <si>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</si>
  <si>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</si>
  <si>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</si>
  <si>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</si>
  <si>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</si>
  <si>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</si>
  <si>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</si>
  <si>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</si>
  <si>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</si>
  <si>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</si>
  <si>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</si>
  <si>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</si>
  <si>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</si>
  <si>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</si>
  <si>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</si>
  <si>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</si>
  <si>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</si>
  <si>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</si>
  <si>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</si>
  <si>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</si>
  <si>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</si>
  <si>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</si>
  <si>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</si>
  <si>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</si>
  <si>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</si>
  <si>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</si>
  <si>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</si>
  <si>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</si>
  <si>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</si>
  <si>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</si>
  <si>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</si>
  <si>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</si>
  <si>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</si>
  <si>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</si>
  <si>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</si>
  <si>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</si>
  <si>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</si>
  <si>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</si>
  <si>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</si>
  <si>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</si>
  <si>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</si>
  <si>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</si>
  <si>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</si>
  <si>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</si>
  <si>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</si>
  <si>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</si>
  <si>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</si>
  <si>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</si>
  <si>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</si>
  <si>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</si>
  <si>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</si>
  <si>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</si>
  <si>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</si>
  <si>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</si>
  <si>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</si>
  <si>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</si>
  <si>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</si>
  <si>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</si>
  <si>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</si>
  <si>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</si>
  <si>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</si>
  <si>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</si>
  <si>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</si>
  <si>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</si>
  <si>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</si>
  <si>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</si>
  <si>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</si>
  <si>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</si>
  <si>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</si>
  <si>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</si>
  <si>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</si>
  <si>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</si>
  <si>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</si>
  <si>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</si>
  <si>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</si>
  <si>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</si>
  <si>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</si>
  <si>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</si>
  <si>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</si>
  <si>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</si>
  <si>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</si>
  <si>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</si>
  <si>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</si>
  <si>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</si>
  <si>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</si>
  <si>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</si>
  <si>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</si>
  <si>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</si>
  <si>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</si>
  <si>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</si>
  <si>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</si>
  <si>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</si>
  <si>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</si>
  <si>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</si>
  <si>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</si>
  <si>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</si>
  <si>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</si>
  <si>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</si>
  <si>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</si>
  <si>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</si>
  <si>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</si>
  <si>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</si>
  <si>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</si>
  <si>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</si>
  <si>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</si>
  <si>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</si>
  <si>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</si>
  <si>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</si>
  <si>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</si>
  <si>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</si>
  <si>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</si>
  <si>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</si>
  <si>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</si>
  <si>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</si>
  <si>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</si>
  <si>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</si>
  <si>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</si>
  <si>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</si>
  <si>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</si>
  <si>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</si>
  <si>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</si>
  <si>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</si>
  <si>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</si>
  <si>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</si>
  <si>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</si>
  <si>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</si>
  <si>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</si>
  <si>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</si>
  <si>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</si>
  <si>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</si>
  <si>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</si>
  <si>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</si>
  <si>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</si>
  <si>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</si>
  <si>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</si>
  <si>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</si>
  <si>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</si>
  <si>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</si>
  <si>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</si>
  <si>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</si>
  <si>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</si>
  <si>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</si>
  <si>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</si>
  <si>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</si>
  <si>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</si>
  <si>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</si>
  <si>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</si>
  <si>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</si>
  <si>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</si>
  <si>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</si>
  <si>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</si>
  <si>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</si>
  <si>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</si>
  <si>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</si>
  <si>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</si>
  <si>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</si>
  <si>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</si>
  <si>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</si>
  <si>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</si>
  <si>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</si>
  <si>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</si>
  <si>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</si>
  <si>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</si>
  <si>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</si>
  <si>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</si>
  <si>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</si>
  <si>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</si>
  <si>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</si>
  <si>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</si>
  <si>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</si>
  <si>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</si>
  <si>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</si>
  <si>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</si>
  <si>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</si>
  <si>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</si>
  <si>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</si>
  <si>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</si>
  <si>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</si>
  <si>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</si>
  <si>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</si>
  <si>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</si>
  <si>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</si>
  <si>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</si>
  <si>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</si>
  <si>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</si>
  <si>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</si>
  <si>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</si>
  <si>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</si>
  <si>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</si>
  <si>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</si>
  <si>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</si>
  <si>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</si>
  <si>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</si>
  <si>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</si>
  <si>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</si>
  <si>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</si>
  <si>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</si>
  <si>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</si>
  <si>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</si>
  <si>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</si>
  <si>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</si>
  <si>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</si>
  <si>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</si>
  <si>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</si>
  <si>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</si>
  <si>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</si>
  <si>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</si>
  <si>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</si>
  <si>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</si>
  <si>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</si>
  <si>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</si>
  <si>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</si>
  <si>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</si>
  <si>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</si>
  <si>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</si>
  <si>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</si>
  <si>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</si>
  <si>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</si>
  <si>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</si>
  <si>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</si>
  <si>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</si>
  <si>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</si>
  <si>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</si>
  <si>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</si>
  <si>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</si>
  <si>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</si>
  <si>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</si>
  <si>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</si>
  <si>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</si>
  <si>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</si>
  <si>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</si>
  <si>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</si>
  <si>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</si>
  <si>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</si>
  <si>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</si>
  <si>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</si>
  <si>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</si>
  <si>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</si>
  <si>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</si>
  <si>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</si>
  <si>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</si>
  <si>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</si>
  <si>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</si>
  <si>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</si>
  <si>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</si>
  <si>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</si>
  <si>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</si>
  <si>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</si>
  <si>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</si>
  <si>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</si>
  <si>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</si>
  <si>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</si>
  <si>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</si>
  <si>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</si>
  <si>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</si>
  <si>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</si>
  <si>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</si>
  <si>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</si>
  <si>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</si>
  <si>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</si>
  <si>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</si>
  <si>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</si>
  <si>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</si>
  <si>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</si>
  <si>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</si>
  <si>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</si>
  <si>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</si>
  <si>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</si>
  <si>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</si>
  <si>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</si>
  <si>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</si>
  <si>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</si>
  <si>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</si>
  <si>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</si>
  <si>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</si>
  <si>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</si>
  <si>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</si>
  <si>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</si>
  <si>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</si>
  <si>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</si>
  <si>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</si>
  <si>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</si>
  <si>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</si>
  <si>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</si>
  <si>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</si>
  <si>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</si>
  <si>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</si>
  <si>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</si>
  <si>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</si>
  <si>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</si>
  <si>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</si>
  <si>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</si>
  <si>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</si>
  <si>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</si>
  <si>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</si>
  <si>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</si>
  <si>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</si>
  <si>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</si>
  <si>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</si>
  <si>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</si>
  <si>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</si>
  <si>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</si>
  <si>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</si>
  <si>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</si>
  <si>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</si>
  <si>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</si>
  <si>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</si>
  <si>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</si>
  <si>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</si>
  <si>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</si>
  <si>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</si>
  <si>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</si>
  <si>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</si>
  <si>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</si>
  <si>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</si>
  <si>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</si>
  <si>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</si>
  <si>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</si>
  <si>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</si>
  <si>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</si>
  <si>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</si>
  <si>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</si>
  <si>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</si>
  <si>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</si>
  <si>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</si>
  <si>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</si>
  <si>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</si>
  <si>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</si>
  <si>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</si>
  <si>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</si>
  <si>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</si>
  <si>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</si>
  <si>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</si>
  <si>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</si>
  <si>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</si>
  <si>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</si>
  <si>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</si>
  <si>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</si>
  <si>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</si>
  <si>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</si>
  <si>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</si>
  <si>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</si>
  <si>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</si>
  <si>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</si>
  <si>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</si>
  <si>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</si>
  <si>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</si>
  <si>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</si>
  <si>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</si>
  <si>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</si>
  <si>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</si>
  <si>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</si>
  <si>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</si>
  <si>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</si>
  <si>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</si>
  <si>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</si>
  <si>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</si>
  <si>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</si>
  <si>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</si>
  <si>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</si>
  <si>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</si>
  <si>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</si>
  <si>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</si>
  <si>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</si>
  <si>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</si>
  <si>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</si>
  <si>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</si>
  <si>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</si>
  <si>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</si>
  <si>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</si>
  <si>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</si>
  <si>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</si>
  <si>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</si>
  <si>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</si>
  <si>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</si>
  <si>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</si>
  <si>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</si>
  <si>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</si>
  <si>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</si>
  <si>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</si>
  <si>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</si>
  <si>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</si>
  <si>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</si>
  <si>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</si>
  <si>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</si>
  <si>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</si>
  <si>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</si>
  <si>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</si>
  <si>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</si>
  <si>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</si>
  <si>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</si>
  <si>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</si>
  <si>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</si>
  <si>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</si>
  <si>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</si>
  <si>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</si>
  <si>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</si>
  <si>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</si>
  <si>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</si>
  <si>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</si>
  <si>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</si>
  <si>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</si>
  <si>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</si>
  <si>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</si>
  <si>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</si>
  <si>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</si>
  <si>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</si>
  <si>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</si>
  <si>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</si>
  <si>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</si>
  <si>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</si>
  <si>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</si>
  <si>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</si>
  <si>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</si>
  <si>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</si>
  <si>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</si>
  <si>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</si>
  <si>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</si>
  <si>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</si>
  <si>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</si>
  <si>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</si>
  <si>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</si>
  <si>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</si>
  <si>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</si>
  <si>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</si>
  <si>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</si>
  <si>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</si>
  <si>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</si>
  <si>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</si>
  <si>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</si>
  <si>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</si>
  <si>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</si>
  <si>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</si>
  <si>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</si>
  <si>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</si>
  <si>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</si>
  <si>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</si>
  <si>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</si>
  <si>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</si>
  <si>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</si>
  <si>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</si>
  <si>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</si>
  <si>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</si>
  <si>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</si>
  <si>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</si>
  <si>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</si>
  <si>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</si>
  <si>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</si>
  <si>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</si>
  <si>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</si>
  <si>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</si>
  <si>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</si>
  <si>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</si>
  <si>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</si>
  <si>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</si>
  <si>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</si>
  <si>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</si>
  <si>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</si>
  <si>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</si>
  <si>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</si>
  <si>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</si>
  <si>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</si>
  <si>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</si>
  <si>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</si>
  <si>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</si>
  <si>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</si>
  <si>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</si>
  <si>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</si>
  <si>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</si>
  <si>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</si>
  <si>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</si>
  <si>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</si>
  <si>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</si>
  <si>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</si>
  <si>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</si>
  <si>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</si>
  <si>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</si>
  <si>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</si>
  <si>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</si>
  <si>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</si>
  <si>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</si>
  <si>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</si>
  <si>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</si>
  <si>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</si>
  <si>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</si>
  <si>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</si>
  <si>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</si>
  <si>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</si>
  <si>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</si>
  <si>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</si>
  <si>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</si>
  <si>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</si>
  <si>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</si>
  <si>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</si>
  <si>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</si>
  <si>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</si>
  <si>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</si>
  <si>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</si>
  <si>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</si>
  <si>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</si>
  <si>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</si>
  <si>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</si>
  <si>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</si>
  <si>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</si>
  <si>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</si>
  <si>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</si>
  <si>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</si>
  <si>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</si>
  <si>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</si>
  <si>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</si>
  <si>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</si>
  <si>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</si>
  <si>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</si>
  <si>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</si>
  <si>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</si>
  <si>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</si>
  <si>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</si>
  <si>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</si>
  <si>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</si>
  <si>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</si>
  <si>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</si>
  <si>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</si>
  <si>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</si>
  <si>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</si>
  <si>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</si>
  <si>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</si>
  <si>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</si>
  <si>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</si>
  <si>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</si>
  <si>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</si>
  <si>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</si>
  <si>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</si>
  <si>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</si>
  <si>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</si>
  <si>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</si>
  <si>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</si>
  <si>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</si>
  <si>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</si>
  <si>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</si>
  <si>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</si>
  <si>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</si>
  <si>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</si>
  <si>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</si>
  <si>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</si>
  <si>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</si>
  <si>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</si>
  <si>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</si>
  <si>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</si>
  <si>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</si>
  <si>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</si>
  <si>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</si>
  <si>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</si>
  <si>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</si>
  <si>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</si>
  <si>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</si>
  <si>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</si>
  <si>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</si>
  <si>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</si>
  <si>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</si>
  <si>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</si>
  <si>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</si>
  <si>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</si>
  <si>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</si>
  <si>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</si>
  <si>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</si>
  <si>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</si>
  <si>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</si>
  <si>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</si>
  <si>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</si>
  <si>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</si>
  <si>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</si>
  <si>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</si>
  <si>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</si>
  <si>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</si>
  <si>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</si>
  <si>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</si>
  <si>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</si>
  <si>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</si>
  <si>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</si>
  <si>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</si>
  <si>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</si>
  <si>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</si>
  <si>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</si>
  <si>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</si>
  <si>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</si>
  <si>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</si>
  <si>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</si>
  <si>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</si>
  <si>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</si>
  <si>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</si>
  <si>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</si>
  <si>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</si>
  <si>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</si>
  <si>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</si>
  <si>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</si>
  <si>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</si>
  <si>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</si>
  <si>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</si>
  <si>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</si>
  <si>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</si>
  <si>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</si>
  <si>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</si>
  <si>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</si>
  <si>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</si>
  <si>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</si>
  <si>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</si>
  <si>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</si>
  <si>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</si>
  <si>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</si>
  <si>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</si>
  <si>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</si>
  <si>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</si>
  <si>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</si>
  <si>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</si>
  <si>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</si>
  <si>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</si>
  <si>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</si>
  <si>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</si>
  <si>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</si>
  <si>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</si>
  <si>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</si>
  <si>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</si>
  <si>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</si>
  <si>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</si>
  <si>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</si>
  <si>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</si>
  <si>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</si>
  <si>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</si>
  <si>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</si>
  <si>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</si>
  <si>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</si>
  <si>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</si>
  <si>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</si>
  <si>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</si>
  <si>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</si>
  <si>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</si>
  <si>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</si>
  <si>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</si>
  <si>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</si>
  <si>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</si>
  <si>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</si>
  <si>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</si>
  <si>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</si>
  <si>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</si>
  <si>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</si>
  <si>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</si>
  <si>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</si>
  <si>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</si>
  <si>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</si>
  <si>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</si>
  <si>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</si>
  <si>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</si>
  <si>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</si>
  <si>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</si>
  <si>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</si>
  <si>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</si>
  <si>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</si>
  <si>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</si>
  <si>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</si>
  <si>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</si>
  <si>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</si>
  <si>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</si>
  <si>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</si>
  <si>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</si>
  <si>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</si>
  <si>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</si>
  <si>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</si>
  <si>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</si>
  <si>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</si>
  <si>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</si>
  <si>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</si>
  <si>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</si>
  <si>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</si>
  <si>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</si>
  <si>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</si>
  <si>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</si>
  <si>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</si>
  <si>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</si>
  <si>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</si>
  <si>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</si>
  <si>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</si>
  <si>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</si>
  <si>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</si>
  <si>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</si>
  <si>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</si>
  <si>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</si>
  <si>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</si>
  <si>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</si>
  <si>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</si>
  <si>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</si>
  <si>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</si>
  <si>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</si>
  <si>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</si>
  <si>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</si>
  <si>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</si>
  <si>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</si>
  <si>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</si>
  <si>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</si>
  <si>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</si>
  <si>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</si>
  <si>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</si>
  <si>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</si>
  <si>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</si>
  <si>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</si>
  <si>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</si>
  <si>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</si>
  <si>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</si>
  <si>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</si>
  <si>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</si>
  <si>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</si>
  <si>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</si>
  <si>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</si>
  <si>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</si>
  <si>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</si>
  <si>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</si>
  <si>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</si>
  <si>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</si>
  <si>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</si>
  <si>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</si>
  <si>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</si>
  <si>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</si>
  <si>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</si>
  <si>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</si>
  <si>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</si>
  <si>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</si>
  <si>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</si>
  <si>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</si>
  <si>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</si>
  <si>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</si>
  <si>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</si>
  <si>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</si>
  <si>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</si>
  <si>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</si>
  <si>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</si>
  <si>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</si>
  <si>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</si>
  <si>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</si>
  <si>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</si>
  <si>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</si>
  <si>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</si>
  <si>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</si>
  <si>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</si>
  <si>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</si>
  <si>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</si>
  <si>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</si>
  <si>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</si>
  <si>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</si>
  <si>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</si>
  <si>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</si>
  <si>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</si>
  <si>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</si>
  <si>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</si>
  <si>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</si>
  <si>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</si>
  <si>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</si>
  <si>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</si>
  <si>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</si>
  <si>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</si>
  <si>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</si>
  <si>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</si>
  <si>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</si>
  <si>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</si>
  <si>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</si>
  <si>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</si>
  <si>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</si>
  <si>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</si>
  <si>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</si>
  <si>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</si>
  <si>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</si>
  <si>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</si>
  <si>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</si>
  <si>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</si>
  <si>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</si>
  <si>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</si>
  <si>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</si>
  <si>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</si>
  <si>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</si>
  <si>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</si>
  <si>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</si>
  <si>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</si>
  <si>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</si>
  <si>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</si>
  <si>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</si>
  <si>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</si>
  <si>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</si>
  <si>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</si>
  <si>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</si>
  <si>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</si>
  <si>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</si>
  <si>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</si>
  <si>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</si>
  <si>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</si>
  <si>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</si>
  <si>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</si>
  <si>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</si>
  <si>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</si>
  <si>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</si>
  <si>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</si>
  <si>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</si>
  <si>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</si>
  <si>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</si>
  <si>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</si>
  <si>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</si>
  <si>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</si>
  <si>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</si>
  <si>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</si>
  <si>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</si>
  <si>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</si>
  <si>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</si>
  <si>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</si>
  <si>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</si>
  <si>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</si>
  <si>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</si>
  <si>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</si>
  <si>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</si>
  <si>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</si>
  <si>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</si>
  <si>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</si>
  <si>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</si>
  <si>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</si>
  <si>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</si>
  <si>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</si>
  <si>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</si>
  <si>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</si>
  <si>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</si>
  <si>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</si>
  <si>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</si>
  <si>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</si>
  <si>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</si>
  <si>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</si>
  <si>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</si>
  <si>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</si>
  <si>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</si>
  <si>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</si>
  <si>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</si>
  <si>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</si>
  <si>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</si>
  <si>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</si>
  <si>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</si>
  <si>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</si>
  <si>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</si>
  <si>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</si>
  <si>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</si>
  <si>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</si>
  <si>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</si>
  <si>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</si>
  <si>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</si>
  <si>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</si>
  <si>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</si>
  <si>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</si>
  <si>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</si>
  <si>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</si>
  <si>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</si>
  <si>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</si>
  <si>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</si>
  <si>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</si>
  <si>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</si>
  <si>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</si>
  <si>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</si>
  <si>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</si>
  <si>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</si>
  <si>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</si>
  <si>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</si>
  <si>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</si>
  <si>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</si>
  <si>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</si>
  <si>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</si>
  <si>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</si>
  <si>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</si>
  <si>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</si>
  <si>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</si>
  <si>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</si>
  <si>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</si>
  <si>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</si>
  <si>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</si>
  <si>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</si>
  <si>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</si>
  <si>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</si>
  <si>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</si>
  <si>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</si>
  <si>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</si>
  <si>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</si>
  <si>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</si>
  <si>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</si>
  <si>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</si>
  <si>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</si>
  <si>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</si>
  <si>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</si>
  <si>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</si>
  <si>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</si>
  <si>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</si>
  <si>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</si>
  <si>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</si>
  <si>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</si>
  <si>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</si>
  <si>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</si>
  <si>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</si>
  <si>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</si>
  <si>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</si>
  <si>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</si>
  <si>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</si>
  <si>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</si>
  <si>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</si>
  <si>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</si>
  <si>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</si>
  <si>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</si>
  <si>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</si>
  <si>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</si>
  <si>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Update site ABQ0500 located in USF area and  road closed and team searching for another way to reach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</si>
  <si>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</si>
  <si>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</si>
  <si>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</si>
  <si>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</si>
  <si>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</si>
  <si>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</si>
  <si>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</si>
  <si>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</si>
  <si>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</si>
  <si>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</si>
  <si>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</si>
  <si>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</si>
  <si>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</si>
  <si>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</si>
  <si>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</si>
  <si>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</si>
  <si>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</si>
  <si>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</si>
  <si>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</si>
  <si>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</si>
  <si>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</si>
  <si>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</si>
  <si>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</si>
  <si>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</si>
  <si>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</si>
  <si>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</si>
  <si>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</si>
  <si>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</si>
  <si>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</si>
  <si>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</si>
  <si>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</si>
  <si>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</si>
  <si>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</si>
  <si>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</si>
  <si>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</si>
  <si>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</si>
  <si>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</si>
  <si>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</si>
  <si>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</si>
  <si>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</si>
  <si>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</si>
  <si>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</si>
  <si>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</si>
  <si>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</si>
  <si>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</si>
  <si>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</si>
  <si>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</si>
  <si>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</si>
  <si>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</si>
  <si>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</si>
  <si>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</si>
  <si>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</si>
  <si>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</si>
  <si>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</si>
  <si>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</si>
  <si>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</si>
  <si>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</si>
  <si>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</si>
  <si>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</si>
  <si>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</si>
  <si>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</si>
  <si>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</si>
  <si>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</si>
  <si>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</si>
  <si>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</si>
  <si>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</si>
  <si>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</si>
  <si>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</si>
  <si>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</si>
  <si>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</si>
  <si>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</si>
  <si>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</si>
  <si>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</si>
  <si>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</si>
  <si>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</si>
  <si>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</si>
  <si>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</si>
  <si>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</si>
  <si>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</si>
  <si>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</si>
  <si>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</si>
  <si>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</si>
  <si>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</si>
  <si>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</si>
  <si>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</si>
  <si>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</si>
  <si>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</si>
  <si>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</si>
  <si>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PCM-20251031-00001253</t>
  </si>
  <si>
    <t>45 mins</t>
  </si>
  <si>
    <t>PCM-20251031-00001203</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</si>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</sst>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298.98401539351471</v>
      </c>
      <c r="H2" s="78">
        <v>45662.943402777775</v>
      </c>
      <c r="I2" s="61" t="str">
        <f>IFERROR(VLOOKUP(D2,DB!A:F,6,0),"")</f>
        <v>Generator-SG</v>
      </c>
      <c r="J2" s="61" t="str">
        <f>IFERROR(VLOOKUP(D2,DB!A:G,7,0),"")</f>
        <v>Dead</v>
      </c>
      <c r="K2" s="69" t="s">
        <v>39022</v>
      </c>
      <c r="L2" s="67" t="str">
        <f>IFERROR(VLOOKUP(D2,DB!A:I,9,0),"")</f>
        <v>Latis</v>
      </c>
    </row>
    <row r="3" spans="1:15" ht="37.5" customHeight="1">
      <c r="A3" s="133" t="s">
        <v>39023</v>
      </c>
      <c r="B3" s="134" t="str">
        <f>IFERROR(VLOOKUP(D3,DB!A:K,11,0),"")</f>
        <v>R1</v>
      </c>
      <c r="C3" s="134">
        <v>1</v>
      </c>
      <c r="D3" s="170" t="s">
        <v>8140</v>
      </c>
      <c r="E3" s="135" t="s">
        <v>39021</v>
      </c>
      <c r="F3" s="136">
        <v>45961.82203703704</v>
      </c>
      <c r="G3" s="137">
        <f ca="1">IFERROR(NOW()-F3,"")</f>
        <v>0.11040428240085021</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45961.932441319441</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45961.932441319441</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45961.932441319441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45961.932441319441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45961.932441319441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45961.932441319441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45961.932441319441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45961.932441319441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45961.932441319441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45961.932441319441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45961.932441319441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45961.932441319441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45961.932441319441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45961.932441319441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45961.932441319441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45961.932441319441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45961.932441319441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45961.932441319441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45961.932441319441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45961.932441319441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45961.932441319441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45961.932441319441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45961.932441319441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45961.932441319441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45961.932441319441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45961.932441319441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45961.932441319441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45961.932441319441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45961.932441319441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45961.932441319441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45961.932441319441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45961.932441319441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45961.932441319441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45961.932441319441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45961.932441319441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45961.932441319441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45961.932441319441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45961.932441319441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45961.932441319441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45961.932441319441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45961.932441319441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45961.932441319441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45961.932441319441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45961.932441319441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45961.932441319441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45961.932441319441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45961.932441319441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45961.932441319441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45961.932441319441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45961.932441319441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45961.932441319441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45961.932441319441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45961.932441319441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45961.932441319441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45961.932441319441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45961.932441319441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45961.932441319441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45961.932441319441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45961.932441319441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45961.932441319441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45961.932441319441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45961.932441319441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45961.932441319441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45961.932441319441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45961.932441319441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45961.932441319441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45961.932441319441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45961.932441319441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45961.932441319441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45961.932441319441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45961.932441319441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45961.932441319441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45961.932441319441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45961.932441319441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45961.932441319441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45961.932441319441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45961.932441319441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45961.932441319441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45961.932441319441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45961.932441319441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45961.932441319441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45961.932441319441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45961.932441319441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45961.932441319441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45961.932441319441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45961.932441319441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45961.932441319441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45961.932441319441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45961.932441319441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45961.932441319441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45961.932441319441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45961.932441319441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45961.932441319441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45961.932441319441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45961.932441319441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45961.932441319441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45961.932441319441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45961.932441319441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45961.932441319441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45961.932441319441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45961.932441319441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45961.932441319441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45961.932441319441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45961.932441319441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45961.932441319441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45961.932441319441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45961.932441319441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45961.932441319441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45961.932441319441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45961.932441319441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45961.932441319441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45961.932441319441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45961.932441319441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45961.932441319441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45961.932441319441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45961.932441319441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45961.932441319441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45961.932441319441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45961.932441319441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45961.932441319441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45961.932441319441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45961.932441319441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45961.932441319441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45961.932441319441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45961.932441319441</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45961.932441319441</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B547CF62-01EE-4141-B695-A87ACA76E839}"/>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136.93260335647938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3.1903579861100297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45961.932441319441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45961.932441319441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45961.932441319441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45961.932441319441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45961.932441319441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45961.932441319441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45961.932441319441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45961.932441319441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45961.932441319441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45961.932441319441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45961.932441319441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45961.932441319441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45961.932441319441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45961.932441319441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45961.932441319441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45961.932441319441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45961.932441319441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45961.932441319441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45961.932441319441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45961.932441319441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45961.932441319441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45961.932441319441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45961.932441319441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45961.932441319441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45961.932441319441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45961.932441319441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45961.932441319441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45961.932441319441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45961.932441319441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45961.932441319441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45961.932441319441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45961.932441319441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45961.932441319441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45961.932441319441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45961.932441319441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45961.932441319441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45961.932441319441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45961.932441319441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45961.932441319441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45961.932441319441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45961.932441319441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45961.932441319441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45961.932441319441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45961.932441319441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45961.932441319441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45961.932441319441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45961.932441319441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45961.932441319441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45961.932441319441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45961.932441319441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45961.932441319441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45961.932441319441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45961.932441319441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45961.932441319441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45961.932441319441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45961.932441319441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45961.932441319441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45961.932441319441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45961.932441319441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45961.932441319441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45961.932441319441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45961.932441319441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45961.932441319441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45961.932441319441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45961.932441319441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45961.932441319441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45961.932441319441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45961.932441319441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45961.932441319441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45961.932441319441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45961.932441319441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45961.932441319441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45961.932441319441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45961.932441319441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45961.932441319441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45961.932441319441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45961.932441319441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45961.932441319441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45961.932441319441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45961.932441319441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45961.932441319441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45961.932441319441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45961.932441319441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45961.932441319441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45961.932441319441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45961.932441319441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45961.932441319441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45961.932441319441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45961.932441319441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45961.932441319441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45961.932441319441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45961.932441319441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45961.932441319441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45961.932441319441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45961.932441319441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45961.932441319441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45961.932441319441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45961.932441319441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45961.932441319441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45961.932441319441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45961.932441319441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45961.932441319441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45961.932441319441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45961.932441319441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45961.932441319441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45961.932441319441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45961.932441319441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45961.932441319441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45961.932441319441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45961.932441319441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45961.932441319441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45961.932441319441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45961.932441319441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45961.932441319441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45961.932441319441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45961.932441319441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45961.932441319441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45961.932441319441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45961.932441319441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45961.932441319441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45961.932441319441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45961.932441319441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45961.932441319441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45961.932441319441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45961.932441319441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45961.932441319441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45961.932441319441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45961.932441319441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45961.932441319441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45961.932441319441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45961.932441319441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45961.932441319441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45961.932441319441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45961.932441319441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45961.932441319441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45961.932441319441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45961.932441319441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45961.932441319441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45961.932441319441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45961.932441319441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45961.932441319441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45961.932441319441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45961.932441319441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45961.932441319441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45961.932441319441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45961.932441319441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45961.932441319441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45961.932441319441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45961.932441319441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45961.932441319441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45961.932441319441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45961.932441319441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45961.932441319441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45961.932441319441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45961.932441319441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45961.932441319441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45961.932441319441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45961.932441319441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45961.932441319441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45961.932441319441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45961.932441319441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45961.932441319441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45961.932441319441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45961.932441319441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45961.932441319441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45961.932441319441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45961.932441319441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45961.932441319441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45961.932441319441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45961.932441319441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45961.932441319441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45961.932441319441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45961.932441319441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45961.932441319441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45961.932441319441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45961.932441319441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45961.932441319441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45961.932441319441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45961.932441319441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45961.932441319441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45961.932441319441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45961.932441319441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45961.932441319441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45961.932441319441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45961.932441319441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45961.932441319441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45961.932441319441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45961.932441319441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45961.932441319441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45961.932441319441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45961.932441319441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45961.932441319441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45961.932441319441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45961.932441319441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45961.932441319441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45961.932441319441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45961.932441319441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45961.932441319441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45961.932441319441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45961.932441319441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45961.932441319441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45961.932441319441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45961.932441319441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45961.932441319441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45961.932441319441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45961.932441319441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45961.932441319441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45961.932441319441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45961.932441319441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45961.932441319441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45961.932441319441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45961.932441319441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45961.932441319441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45961.932441319441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45961.932441319441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45961.932441319441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45961.932441319441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45961.932441319441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45961.932441319441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45961.932441319441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45961.932441319441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45961.932441319441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45961.932441319441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45961.932441319441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45961.932441319441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45961.932441319441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45961.932441319441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45961.932441319441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45961.932441319441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45961.932441319441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45961.932441319441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45961.932441319441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45961.932441319441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45961.932441319441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45961.932441319441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45961.932441319441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45961.932441319441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45961.932441319441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45961.932441319441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45961.932441319441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45961.932441319441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45961.932441319441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45961.932441319441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45961.932441319441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45961.932441319441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45961.932441319441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45961.932441319441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45961.932441319441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45961.932441319441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45961.932441319441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45961.932441319441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45961.932441319441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45961.932441319441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45961.932441319441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45961.932441319441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45961.932441319441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45961.932441319441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45961.932441319441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45961.932441319441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45961.932441319441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45961.932441319441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45961.932441319441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45961.932441319441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45961.932441319441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45961.932441319441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45961.932441319441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45961.932441319441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45961.932441319441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45961.932441319441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45961.932441319441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45961.932441319441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45961.932441319441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45961.932441319441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45961.932441319441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45961.932441319441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45961.932441319441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45961.932441319441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45961.932441319441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45961.932441319441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45961.932441319441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45961.932441319441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45961.932441319441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45961.932441319441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45961.932441319441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45961.932441319441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45961.932441319441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45961.932441319441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45961.932441319441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45961.932441319441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45961.932441319441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45961.932441319441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45961.932441319441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45961.932441319441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45961.932441319441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45961.932441319441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45961.932441319441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45961.932441319441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45961.932441319441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45961.932441319441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45961.932441319441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45961.932441319441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45961.932441319441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45961.932441319441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45961.932441319441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45961.932441319441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45961.932441319441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45961.932441319441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45961.932441319441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45961.932441319441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45961.932441319441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45961.932441319441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45961.932441319441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45961.932441319441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45961.932441319441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45961.932441319441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45961.932441319441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45961.932441319441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45961.932441319441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45961.932441319441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45961.932441319441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45961.932441319441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45961.932441319441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45961.932441319441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45961.932441319441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45961.932441319441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45961.932441319441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45961.932441319441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45961.932441319441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45961.932441319441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45961.932441319441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45961.932441319441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45961.932441319441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45961.932441319441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45961.932441319441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45961.932441319441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45961.932441319441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45961.932441319441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45961.932441319441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45961.932441319441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45961.932441319441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45961.932441319441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45961.932441319441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45961.932441319441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45961.932441319441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45961.932441319441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45961.932441319441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45961.932441319441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45961.932441319441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45961.932441319441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45961.932441319441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45961.932441319441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45961.932441319441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45961.932441319441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45961.932441319441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45961.932441319441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45961.932441319441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45961.932441319441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45961.932441319441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45961.932441319441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45961.932441319441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45961.932441319441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45961.932441319441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45961.932441319441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45961.932441319441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45961.932441319441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45961.932441319441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45961.932441319441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45961.932441319441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45961.932441319441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45961.932441319441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45961.932441319441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45961.932441319441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45961.932441319441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45961.932441319441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45961.932441319441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45961.932441319441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45961.932441319441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45961.932441319441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45961.932441319441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45961.932441319441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45961.932441319441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45961.932441319441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45961.932441319441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45961.932441319441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45961.932441319441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45961.932441319441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45961.932441319441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45961.932441319441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45961.932441319441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45961.932441319441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45961.932441319441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45961.932441319441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45961.932441319441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45961.932441319441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45961.932441319441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45961.932441319441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45961.932441319441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45961.932441319441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45961.932441319441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45961.932441319441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45961.932441319441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45961.932441319441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45961.932441319441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45961.932441319441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45961.932441319441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45961.932441319441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45961.932441319441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45961.932441319441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45961.932441319441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45961.932441319441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45961.932441319441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45961.932441319441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45961.932441319441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45961.932441319441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45961.932441319441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45961.932441319441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45961.932441319441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45961.932441319441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45961.932441319441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45961.932441319441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45961.932441319441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45961.932441319441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45961.932441319441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45961.932441319441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45961.932441319441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45961.932441319441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45961.932441319441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45961.932441319441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45961.932441319441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45961.932441319441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45961.932441319441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45961.932441319441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45961.932441319441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45961.932441319441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45961.932441319441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45961.932441319441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45961.932441319441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45961.932441319441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45961.932441319441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45961.932441319441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45961.932441319441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45961.932441319441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45961.932441319441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45961.932441319441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45961.932441319441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45961.932441319441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45961.932441319441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45961.932441319441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45961.932441319441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45961.932441319441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45961.932441319441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45961.932441319441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45961.932441319441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45961.932441319441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45961.932441319441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45961.932441319441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45961.932441319441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45961.932441319441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45961.932441319441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45961.932441319441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45961.932441319441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45961.932441319441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45961.932441319441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45961.932441319441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45961.932441319441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45961.932441319441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45961.932441319441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45961.932441319441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45961.932441319441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45961.932441319441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45961.932441319441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45961.932441319441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45961.932441319441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45961.932441319441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45961.932441319441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45961.932441319441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45961.932441319441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45961.932441319441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45961.932441319441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45961.932441319441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45961.932441319441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45961.932441319441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45961.932441319441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45961.932441319441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45961.932441319441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45961.932441319441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45961.932441319441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45961.932441319441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45961.932441319441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45961.932441319441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45961.932441319441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45961.932441319441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45961.932441319441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45961.932441319441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45961.932441319441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45961.932441319441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45961.932441319441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45961.932441319441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45961.932441319441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45961.932441319441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45961.932441319441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45961.932441319441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45961.932441319441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45961.932441319441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45961.932441319441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45961.932441319441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45961.932441319441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45961.932441319441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45961.932441319441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45961.932441319441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45961.932441319441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45961.932441319441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45961.932441319441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45961.932441319441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45961.932441319441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45961.932441319441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45961.932441319441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45961.932441319441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45961.932441319441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45961.932441319441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45961.932441319441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45961.932441319441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45961.932441319441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45961.932441319441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45961.932441319441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45961.932441319441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45961.932441319441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45961.932441319441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45961.932441319441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45961.932441319441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45961.932441319441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45961.932441319441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45961.932441319441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45961.932441319441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45961.932441319441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45961.932441319441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45961.932441319441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45961.932441319441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45961.932441319441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45961.932441319441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45961.932441319441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45961.932441319441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45961.932441319441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45961.932441319441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45961.932441319441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45961.932441319441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45961.932441319441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45961.932441319441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45961.932441319441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45961.932441319441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45961.932441319441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45961.932441319441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45961.932441319441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45961.932441319441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45961.932441319441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45961.932441319441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45961.932441319441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45961.932441319441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45961.932441319441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45961.932441319441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45961.932441319441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45961.932441319441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45961.932441319441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45961.932441319441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45961.932441319441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45961.932441319441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45961.932441319441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45961.932441319441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45961.932441319441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45961.932441319441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45961.932441319441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45961.932441319441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45961.932441319441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45961.932441319441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45961.932441319441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45961.932441319441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45961.932441319441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45961.932441319441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45961.932441319441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45961.932441319441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45961.932441319441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45961.932441319441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45961.932441319441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45961.932441319441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45961.932441319441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45961.932441319441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45961.932441319441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45961.932441319441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45961.932441319441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45961.932441319441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45961.932441319441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45961.932441319441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45961.932441319441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45961.932441319441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45961.932441319441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45961.932441319441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45961.932441319441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45961.932441319441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45961.932441319441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45961.932441319441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45961.932441319441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45961.932441319441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45961.932441319441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45961.932441319441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45961.932441319441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45961.932441319441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45961.932441319441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45961.932441319441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45961.932441319441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45961.932441319441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45961.932441319441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45961.932441319441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45961.932441319441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45961.932441319441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45961.932441319441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45961.932441319441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45961.932441319441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45961.932441319441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45961.932441319441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45961.932441319441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45961.932441319441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45961.932441319441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45961.932441319441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45961.932441319441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45961.932441319441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45961.932441319441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45961.932441319441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45961.932441319441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45961.932441319441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45961.932441319441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45961.932441319441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45961.932441319441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45961.932441319441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45961.932441319441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45961.932441319441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45961.932441319441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45961.932441319441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45961.932441319441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45961.932441319441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45961.932441319441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45961.932441319441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45961.932441319441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45961.932441319441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45961.932441319441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45961.932441319441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45961.932441319441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45961.932441319441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45961.932441319441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45961.932441319441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45961.932441319441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45961.932441319441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45961.932441319441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45961.932441319441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45961.932441319441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45961.932441319441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45961.932441319441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45961.932441319441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45961.932441319441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45961.932441319441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45961.932441319441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45961.932441319441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45961.932441319441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45961.932441319441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45961.932441319441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45961.932441319441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45961.932441319441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45961.932441319441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45961.932441319441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45961.932441319441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45961.932441319441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45961.932441319441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45961.932441319441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45961.932441319441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45961.932441319441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45961.932441319441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45961.932441319441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45961.932441319441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45961.932441319441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45961.932441319441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45961.932441319441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45961.932441319441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45961.932441319441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45961.932441319441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45961.932441319441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45961.932441319441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45961.932441319441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45961.932441319441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45961.932441319441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45961.932441319441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45961.932441319441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45961.932441319441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45961.932441319441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45961.932441319441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45961.932441319441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45961.932441319441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45961.932441319441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45961.932441319441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45961.932441319441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45961.932441319441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45961.932441319441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45961.932441319441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45961.932441319441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45961.932441319441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45961.932441319441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45961.932441319441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45961.932441319441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45961.932441319441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45961.932441319441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45961.932441319441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45961.932441319441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45961.932441319441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45961.932441319441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45961.932441319441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45961.932441319441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45961.932441319441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45961.932441319441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45961.932441319441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45961.932441319441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45961.932441319441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45961.932441319441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45961.932441319441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45961.932441319441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45961.932441319441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45961.932441319441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45961.932441319441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45961.932441319441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45961.932441319441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45961.932441319441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45961.932441319441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45961.932441319441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45961.932441319441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45961.932441319441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45961.932441319441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45961.932441319441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45961.932441319441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45961.932441319441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45961.932441319441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45961.932441319441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45961.932441319441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45961.932441319441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45961.932441319441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45961.932441319441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45961.932441319441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45961.932441319441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45961.932441319441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45961.932441319441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45961.932441319441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45961.932441319441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45961.932441319441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45961.932441319441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45961.932441319441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45961.932441319441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45961.932441319441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45961.932441319441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45961.932441319441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45961.932441319441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45961.932441319441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45961.932441319441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45961.932441319441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45961.932441319441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45961.932441319441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45961.932441319441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45961.932441319441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45961.932441319441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45961.932441319441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45961.932441319441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45961.932441319441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45961.932441319441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45961.932441319441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45961.932441319441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45961.932441319441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45961.932441319441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45961.932441319441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45961.932441319441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45961.932441319441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45961.932441319441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45961.932441319441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45961.932441319441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45961.932441319441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45961.932441319441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45961.932441319441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45961.932441319441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45961.932441319441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45961.932441319441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45961.932441319441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45961.932441319441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45961.932441319441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45961.932441319441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45961.932441319441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45961.932441319441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45961.932441319441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45961.932441319441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45961.932441319441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45961.932441319441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45961.932441319441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45961.932441319441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45961.932441319441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45961.932441319441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45961.932441319441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45961.932441319441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45961.932441319441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45961.932441319441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45961.932441319441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45961.932441319441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45961.932441319441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45961.932441319441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45961.932441319441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45961.932441319441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45961.932441319441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45961.932441319441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45961.932441319441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45961.932441319441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45961.932441319441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45961.932441319441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45961.932441319441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45961.932441319441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45961.932441319441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45961.932441319441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45961.932441319441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45961.932441319441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45961.932441319441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45961.932441319441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45961.932441319441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45961.932441319441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45961.932441319441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45961.932441319441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45961.932441319441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45961.932441319441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45961.932441319441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45961.932441319441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45961.932441319441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45961.932441319441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45961.932441319441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45961.932441319441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45961.932441319441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45961.932441319441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45961.932441319441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45961.932441319441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45961.932441319441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45961.932441319441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45961.932441319441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45961.932441319441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45961.932441319441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45961.932441319441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45961.932441319441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45961.932441319441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45961.932441319441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45961.932441319441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45961.932441319441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45961.932441319441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45961.932441319441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45961.932441319441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45961.932441319441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45961.932441319441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45961.932441319441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45961.932441319441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45961.932441319441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45961.932441319441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45961.932441319441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45961.932441319441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45961.932441319441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45961.932441319441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45961.932441319441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45961.932441319441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45961.932441319441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45961.932441319441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45961.932441319441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45961.932441319441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45961.932441319441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45961.932441319441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45961.932441319441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45961.932441319441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45961.932441319441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45961.932441319441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45961.932441319441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45961.932441319441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45961.932441319441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45961.932441319441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45961.932441319441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45961.932441319441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45961.932441319441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45961.932441319441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45961.932441319441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45961.932441319441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45961.932441319441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45961.932441319441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45961.932441319441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45961.932441319441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45961.932441319441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45961.932441319441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45961.932441319441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45961.932441319441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45961.932441319441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45961.932441319441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45961.932441319441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45961.932441319441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45961.932441319441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45961.932441319441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45961.932441319441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45961.932441319441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45961.932441319441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45961.932441319441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45961.932441319441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45961.932441319441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45961.932441319441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45961.932441319441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45961.932441319441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45961.932441319441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45961.932441319441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45961.932441319441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45961.932441319441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45961.932441319441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45961.932441319441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45961.932441319441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45961.932441319441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45961.932441319441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45961.932441319441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45961.932441319441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45961.932441319441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45961.932441319441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45961.932441319441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45961.932441319441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45961.932441319441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45961.932441319441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45961.932441319441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45961.932441319441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45961.932441319441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45961.932441319441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45961.932441319441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45961.932441319441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45961.932441319441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45961.932441319441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45961.932441319441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45961.932441319441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45961.932441319441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45961.932441319441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45961.932441319441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45961.932441319441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45961.932441319441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45961.932441319441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45961.932441319441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45961.932441319441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45961.932441319441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45961.932441319441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45961.932441319441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45961.932441319441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45961.932441319441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45961.932441319441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45961.932441319441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45961.932441319441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45961.932441319441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45961.932441319441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45961.932441319441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45961.932441319441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45961.932441319441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45961.932441319441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45961.932441319441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45961.932441319441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45961.932441319441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45961.932441319441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45961.932441319441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45961.932441319441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45961.932441319441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45961.932441319441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45961.932441319441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45961.932441319441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45961.932441319441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45961.932441319441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45961.932441319441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45961.932441319441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45961.932441319441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45961.932441319441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45961.932441319441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45961.932441319441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45961.932441319441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45961.932441319441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45961.932441319441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45961.932441319441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45961.932441319441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45961.932441319441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45961.932441319441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45961.932441319441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45961.932441319441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45961.932441319441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45961.932441319441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45961.932441319441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45961.932441319441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45961.932441319441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45961.932441319441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45961.932441319441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45961.932441319441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45961.932441319441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45961.932441319441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45961.932441319441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45961.932441319441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45961.932441319441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45961.932441319441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45961.932441319441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45961.932441319441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45961.932441319441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45961.932441319441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45961.932441319441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45961.932441319441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45961.932441319441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45961.932441319441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45961.932441319441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45961.932441319441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45961.932441319441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45961.932441319441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45961.932441319441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45961.932441319441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45961.932441319441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45961.932441319441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45961.932441319441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45961.932441319441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45961.932441319441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45961.932441319441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45961.932441319441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45961.932441319441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45961.932441319441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45961.932441319441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45961.932441319441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45961.932441319441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45961.932441319441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45961.932441319441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45961.932441319441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45961.932441319441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45961.932441319441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45961.932441319441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45961.932441319441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45961.932441319441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45961.932441319441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45961.932441319441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45961.932441319441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45961.932441319441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45961.932441319441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45961.932441319441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45961.932441319441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45961.932441319441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45961.932441319441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45961.932441319441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45961.932441319441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45961.932441319441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45961.932441319441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45961.932441319441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45961.932441319441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45961.932441319441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45961.932441319441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45961.932441319441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45961.932441319441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45961.932441319441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45961.932441319441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45961.932441319441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45961.932441319441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45961.932441319441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45961.932441319441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45961.932441319441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45961.932441319441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45961.932441319441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45961.932441319441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45961.932441319441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45961.932441319441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45961.932441319441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45961.932441319441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45961.932441319441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45961.932441319441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45961.932441319441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45961.932441319441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45961.932441319441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45961.932441319441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45961.932441319441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45961.932441319441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45961.932441319441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45961.932441319441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45961.932441319441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45961.932441319441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45961.932441319441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45961.932441319441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45961.932441319441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45961.932441319441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45961.932441319441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45961.932441319441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45961.932441319441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45961.932441319441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45961.932441319441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45961.932441319441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45961.932441319441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45961.932441319441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45961.932441319441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45961.932441319441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45961.932441319441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45961.932441319441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45961.932441319441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45961.932441319441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45961.932441319441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45961.932441319441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45961.932441319441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45961.932441319441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45961.932441319441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45961.932441319441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45961.932441319441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45961.932441319441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45961.932441319441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45961.932441319441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45961.932441319441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45961.932441319441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45961.932441319441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45961.932441319441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45961.932441319441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45961.932441319441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45961.932441319441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45961.932441319441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45961.932441319441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45961.932441319441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45961.932441319441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45961.932441319441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45961.932441319441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45961.932441319441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45961.932441319441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45961.932441319441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45961.932441319441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45961.932441319441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45961.932441319441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45961.932441319441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45961.932441319441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45961.932441319441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45961.932441319441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45961.932441319441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45961.932441319441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45961.932441319441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45961.932441319441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45961.932441319441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45961.932441319441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45961.932441319441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45961.932441319441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45961.932441319441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45961.932441319441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45961.932441319441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45961.932441319441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45961.932441319441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45961.932441319441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45961.932441319441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45961.932441319441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45961.932441319441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45961.932441319441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45961.932441319441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45961.932441319441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45961.932441319441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45961.932441319441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45961.932441319441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45961.932441319441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45961.932441319441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45961.932441319441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45961.932441319441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45961.932441319441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45961.932441319441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45961.932441319441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45961.932441319441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45961.932441319441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45961.932441319441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45961.932441319441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45961.932441319441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45961.932441319441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45961.932441319441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45961.932441319441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45961.932441319441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45961.932441319441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45961.932441319441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45961.932441319441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45961.932441319441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45961.932441319441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45961.932441319441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45961.932441319441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45961.932441319441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45961.932441319441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45961.932441319441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45961.932441319441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45961.932441319441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45961.932441319441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45961.932441319441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45961.932441319441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45961.932441319441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45961.932441319441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45961.932441319441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45961.932441319441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45961.932441319441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45961.932441319441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45961.932441319441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45961.932441319441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45961.932441319441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45961.932441319441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45961.932441319441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45961.932441319441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45961.932441319441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45961.932441319441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45961.932441319441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45961.932441319441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45961.932441319441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45961.932441319441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45961.932441319441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45961.932441319441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45961.932441319441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45961.932441319441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45961.932441319441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45961.932441319441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45961.932441319441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45961.932441319441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45961.932441319441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45961.932441319441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45961.932441319441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45961.932441319441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45961.932441319441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45961.932441319441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45961.932441319441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45961.932441319441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45961.932441319441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45961.932441319441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45961.932441319441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45961.932441319441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45961.932441319441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45961.932441319441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45961.932441319441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45961.932441319441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45961.932441319441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45961.932441319441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45961.932441319441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45961.932441319441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45961.932441319441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45961.932441319441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45961.932441319441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45961.932441319441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45961.932441319441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45961.932441319441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45961.932441319441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45961.932441319441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45961.932441319441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45961.932441319441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45961.932441319441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45961.932441319441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45961.932441319441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45961.932441319441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45961.932441319441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45961.932441319441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45961.932441319441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45961.932441319441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45961.932441319441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45961.932441319441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45961.932441319441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45961.932441319441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45961.932441319441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45961.932441319441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258.45172372684465</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0.96369131944084074</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28058</v>
      </c>
      <c r="E4" s="98" t="s">
        <v>39021</v>
      </c>
      <c r="F4" s="123">
        <v>45961.89634259259</v>
      </c>
      <c r="G4" s="124">
        <f ca="1">IFERROR(NOW()-F4,"")</f>
        <v>3.6098726850468665E-2</v>
      </c>
      <c r="H4" s="123">
        <v>45961.887418981481</v>
      </c>
      <c r="I4" s="119" t="str">
        <f>IFERROR(VLOOKUP(D4,DB!A:F,6,0),"")</f>
        <v>Generator-SG</v>
      </c>
      <c r="J4" s="119" t="str">
        <f>IFERROR(VLOOKUP(D4,DB!A:G,7,0),"")</f>
        <v>Good</v>
      </c>
      <c r="K4" s="125" t="s">
        <v>39114</v>
      </c>
      <c r="L4" s="121" t="str">
        <f>IFERROR(VLOOKUP(D4,DB!A:I,9,0),"")</f>
        <v>Latis</v>
      </c>
    </row>
    <row r="5" spans="1:16" ht="15" customHeight="1">
      <c r="A5" s="119" t="s">
        <v>39115</v>
      </c>
      <c r="B5" s="119" t="str">
        <f>IFERROR(VLOOKUP(D5,DB!A:K,11,0),"")</f>
        <v>R4</v>
      </c>
      <c r="C5" s="120">
        <v>1</v>
      </c>
      <c r="D5" s="121" t="s">
        <v>36966</v>
      </c>
      <c r="E5" s="98" t="s">
        <v>39102</v>
      </c>
      <c r="F5" s="123">
        <v>45961.861157407409</v>
      </c>
      <c r="G5" s="124">
        <f ca="1">IFERROR(NOW()-F5,"")</f>
        <v>7.128391203150386E-2</v>
      </c>
      <c r="H5" s="123">
        <v>45961.912291666667</v>
      </c>
      <c r="I5" s="119" t="str">
        <f>IFERROR(VLOOKUP(D5,DB!A:F,6,0),"")</f>
        <v>SCECO</v>
      </c>
      <c r="J5" s="119" t="str">
        <f>IFERROR(VLOOKUP(D5,DB!A:G,7,0),"")</f>
        <v>Dead</v>
      </c>
      <c r="K5" s="125" t="s">
        <v>39116</v>
      </c>
      <c r="L5" s="121" t="str">
        <f>IFERROR(VLOOKUP(D5,DB!A:I,9,0),"")</f>
        <v>Latis</v>
      </c>
    </row>
    <row r="6" spans="1:16" ht="15" customHeight="1">
      <c r="A6" s="119"/>
      <c r="B6" s="119"/>
      <c r="C6" s="120"/>
      <c r="D6" s="121"/>
      <c r="E6" s="98"/>
      <c r="F6" s="123"/>
      <c r="G6" s="124">
        <f ca="1">IFERROR(NOW()-F6,"")</f>
        <v>45961.932441319441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45961.932441319441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45961.932441319441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45961.932441319441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45961.932441319441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45961.932441319441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45961.932441319441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45961.932441319441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45961.932441319441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45961.932441319441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45961.932441319441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45961.932441319441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45961.932441319441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45961.932441319441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45961.932441319441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45961.932441319441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45961.932441319441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45961.932441319441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45961.932441319441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45961.932441319441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45961.932441319441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45961.932441319441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45961.932441319441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45961.932441319441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45961.932441319441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45961.932441319441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45961.932441319441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45961.932441319441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45961.932441319441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45961.932441319441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45961.932441319441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45961.932441319441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45961.932441319441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45961.932441319441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45961.932441319441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45961.932441319441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45961.932441319441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45961.932441319441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45961.932441319441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45961.932441319441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45961.932441319441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45961.932441319441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45961.932441319441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45961.932441319441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45961.932441319441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45961.932441319441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45961.932441319441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45961.932441319441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45961.932441319441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45961.932441319441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45961.932441319441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45961.932441319441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45961.932441319441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45961.932441319441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45961.932441319441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45961.932441319441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45961.932441319441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45961.932441319441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45961.932441319441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45961.932441319441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45961.932441319441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45961.932441319441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45961.932441319441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45961.932441319441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45961.932441319441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45961.932441319441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45961.932441319441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45961.932441319441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45961.932441319441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45961.932441319441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45961.932441319441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45961.932441319441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45961.932441319441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45961.932441319441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45961.932441319441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45961.932441319441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45961.932441319441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45961.932441319441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45961.932441319441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45961.932441319441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45961.932441319441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45961.932441319441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45961.932441319441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45961.932441319441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45961.932441319441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45961.932441319441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45961.932441319441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45961.932441319441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45961.932441319441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45961.932441319441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45961.932441319441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45961.932441319441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45961.932441319441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45961.932441319441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45961.932441319441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45961.932441319441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45961.932441319441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45961.932441319441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45961.932441319441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45961.932441319441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45961.932441319441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45961.932441319441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45961.932441319441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45961.932441319441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45961.932441319441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45961.932441319441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45961.932441319441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45961.932441319441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45961.932441319441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45961.932441319441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45961.932441319441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45961.932441319441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45961.932441319441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45961.932441319441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45961.932441319441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45961.932441319441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45961.932441319441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45961.932441319441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45961.932441319441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45961.932441319441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45961.932441319441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45961.932441319441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45961.932441319441</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45961.932441319441</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70.10038113425253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35.743564004624204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13.271330208328436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45961.932441319441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45961.932441319441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45961.932441319441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45961.932441319441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45961.932441319441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45961.932441319441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45961.932441319441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45961.932441319441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45961.932441319441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45961.932441319441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45961.932441319441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45961.932441319441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45961.932441319441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45961.932441319441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45961.932441319441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45961.932441319441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45961.932441319441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45961.932441319441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45961.932441319441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45961.932441319441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45961.932441319441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45961.932441319441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45961.932441319441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45961.932441319441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45961.932441319441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45961.932441319441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45961.932441319441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45961.932441319441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45961.932441319441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45961.932441319441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45961.932441319441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45961.932441319441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45961.932441319441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45961.932441319441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45961.932441319441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45961.932441319441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45961.932441319441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45961.932441319441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45961.932441319441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45961.932441319441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45961.932441319441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45961.932441319441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45961.932441319441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45961.932441319441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45961.932441319441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45961.932441319441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45961.932441319441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45961.932441319441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45961.932441319441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45961.932441319441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45961.932441319441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45961.932441319441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45961.932441319441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45961.932441319441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45961.932441319441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45961.932441319441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45961.932441319441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45961.932441319441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45961.932441319441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45961.932441319441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45961.932441319441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45961.932441319441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45961.932441319441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45961.932441319441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45961.932441319441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45961.932441319441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45961.932441319441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45961.932441319441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45961.932441319441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45961.932441319441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45961.932441319441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45961.932441319441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45961.932441319441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45961.932441319441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45961.932441319441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45961.932441319441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45961.932441319441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45961.932441319441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45961.932441319441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45961.932441319441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45961.932441319441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45961.932441319441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45961.932441319441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45961.932441319441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45961.932441319441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45961.932441319441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45961.932441319441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45961.932441319441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45961.932441319441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45961.932441319441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45961.932441319441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45961.932441319441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45961.932441319441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45961.932441319441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45961.932441319441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45961.932441319441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45961.932441319441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45961.932441319441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45961.932441319441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45961.932441319441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45961.932441319441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45961.932441319441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45961.932441319441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45961.932441319441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45961.932441319441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45961.932441319441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45961.932441319441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45961.932441319441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45961.932441319441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45961.932441319441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45961.932441319441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45961.932441319441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45961.932441319441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45961.932441319441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45961.932441319441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45961.932441319441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45961.932441319441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45961.932441319441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45961.932441319441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45961.932441319441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45961.932441319441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45961.932441319441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45961.932441319441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45961.932441319441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45961.932441319441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45961.932441319441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45961.932441319441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45961.932441319441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45961.932441319441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45961.932441319441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45961.932441319441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45961.932441319441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45961.932441319441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45961.932441319441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45961.932441319441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45961.932441319441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45961.932441319441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45961.932441319441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45961.932441319441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45961.932441319441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45961.932441319441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45961.932441319441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45961.932441319441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45961.932441319441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45961.932441319441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45961.932441319441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45961.932441319441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45961.932441319441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45961.932441319441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45961.932441319441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45961.932441319441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45961.932441319441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45961.932441319441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45961.932441319441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45961.932441319441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45961.932441319441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45961.932441319441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45961.932441319441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45961.932441319441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45961.932441319441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45961.932441319441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45961.932441319441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45961.932441319441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45961.932441319441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45961.932441319441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45961.932441319441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45961.932441319441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45961.932441319441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45961.932441319441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45961.932441319441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45961.932441319441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45961.932441319441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45961.932441319441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45961.932441319441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45961.932441319441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45961.932441319441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45961.932441319441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45961.932441319441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45961.932441319441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45961.932441319441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45961.932441319441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45961.932441319441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45961.932441319441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45961.932441319441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45961.932441319441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45961.932441319441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45961.932441319441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45961.932441319441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45961.932441319441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45961.932441319441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45961.932441319441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45961.932441319441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45961.932441319441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45961.932441319441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45961.932441319441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45961.932441319441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45961.932441319441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45961.932441319441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45961.932441319441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45961.932441319441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45961.932441319441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45961.932441319441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45961.932441319441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45961.932441319441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45961.932441319441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45961.932441319441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45961.932441319441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45961.932441319441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45961.932441319441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45961.932441319441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45961.932441319441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45961.932441319441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45961.932441319441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45961.932441319441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45961.932441319441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45961.932441319441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45961.932441319441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45961.932441319441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45961.932441319441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45961.932441319441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45961.932441319441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45961.932441319441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45961.932441319441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45961.932441319441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45961.932441319441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45961.932441319441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45961.932441319441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45961.932441319441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45961.932441319441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45961.932441319441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45961.932441319441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45961.932441319441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45961.932441319441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45961.932441319441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45961.932441319441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45961.932441319441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45961.932441319441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45961.932441319441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45961.932441319441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45961.932441319441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45961.932441319441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45961.932441319441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45961.932441319441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45961.932441319441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45961.932441319441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45961.932441319441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45961.932441319441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45961.932441319441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45961.932441319441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45961.932441319441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45961.932441319441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45961.932441319441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45961.932441319441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45961.932441319441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45961.932441319441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45961.932441319441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45961.932441319441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45961.932441319441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45961.932441319441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45961.932441319441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45961.932441319441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45961.932441319441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45961.932441319441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45961.932441319441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45961.932441319441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45961.932441319441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45961.932441319441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45961.932441319441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45961.932441319441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45961.932441319441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45961.932441319441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45961.932441319441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45961.932441319441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45961.932441319441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45961.932441319441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45961.932441319441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45961.932441319441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45961.932441319441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45961.932441319441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45961.932441319441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45961.932441319441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45961.932441319441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45961.932441319441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45961.932441319441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45961.932441319441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45961.932441319441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45961.932441319441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45961.932441319441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45961.932441319441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45961.932441319441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45961.932441319441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45961.932441319441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45961.932441319441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45961.932441319441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45961.932441319441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45961.932441319441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45961.932441319441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45961.932441319441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45961.932441319441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45961.932441319441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45961.932441319441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45961.932441319441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45961.932441319441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45961.932441319441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45961.932441319441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45961.932441319441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45961.932441319441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45961.932441319441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45961.932441319441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45961.932441319441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45961.932441319441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45961.932441319441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45961.932441319441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45961.932441319441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45961.932441319441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45961.932441319441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45961.932441319441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45961.932441319441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45961.932441319441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45961.932441319441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45961.932441319441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45961.932441319441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45961.932441319441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45961.932441319441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45961.932441319441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45961.932441319441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45961.932441319441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45961.932441319441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45961.932441319441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45961.932441319441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45961.932441319441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45961.932441319441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45961.932441319441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45961.932441319441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45961.932441319441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45961.932441319441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45961.932441319441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45961.932441319441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45961.932441319441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45961.932441319441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45961.932441319441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45961.932441319441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45961.932441319441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45961.932441319441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45961.932441319441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45961.932441319441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45961.932441319441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45961.932441319441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45961.932441319441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45961.932441319441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45961.932441319441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45961.932441319441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45961.932441319441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45961.932441319441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45961.932441319441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45961.932441319441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45961.932441319441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45961.932441319441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45961.932441319441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45961.932441319441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45961.932441319441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45961.932441319441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45961.932441319441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45961.932441319441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45961.932441319441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45961.932441319441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45961.932441319441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45961.932441319441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45961.932441319441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45961.932441319441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45961.932441319441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45961.932441319441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45961.932441319441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45961.932441319441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45961.932441319441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45961.932441319441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45961.932441319441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45961.932441319441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45961.932441319441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45961.932441319441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45961.932441319441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45961.932441319441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45961.932441319441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45961.932441319441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45961.932441319441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45961.932441319441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45961.932441319441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45961.932441319441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45961.932441319441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45961.932441319441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45961.932441319441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45961.932441319441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45961.932441319441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45961.932441319441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45961.932441319441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45961.932441319441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45961.932441319441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45961.932441319441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45961.932441319441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45961.932441319441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45961.932441319441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45961.932441319441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45961.932441319441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45961.932441319441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45961.932441319441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45961.932441319441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45961.932441319441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45961.932441319441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45961.932441319441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45961.932441319441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45961.932441319441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45961.932441319441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45961.932441319441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45961.932441319441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45961.932441319441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45961.932441319441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45961.932441319441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45961.932441319441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45961.932441319441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45961.932441319441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45961.932441319441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45961.932441319441</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2025-10-31T19:24:35Z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