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48" documentId="120_S{2AC9BD13-BADA-5192-A53E-5A8FF88502F6}" xr6:coauthVersionLast="47" xr6:coauthVersionMax="47" xr10:uidLastSave="{C189F86A-941A-4E9F-BC08-F473CDD3673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<sst xmlns="http://schemas.openxmlformats.org/spreadsheetml/2006/main" count="180276" uniqueCount="39122">
  <si>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</si>
  <si>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</si>
  <si>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</si>
  <si>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</si>
  <si>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</si>
  <si>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</si>
  <si>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</si>
  <si>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</si>
  <si>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</si>
  <si>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</si>
  <si>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</si>
  <si>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</si>
  <si>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</si>
  <si>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</si>
  <si>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</si>
  <si>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</si>
  <si>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</si>
  <si>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</si>
  <si>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</si>
  <si>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</si>
  <si>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</si>
  <si>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</si>
  <si>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</si>
  <si>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</si>
  <si>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</si>
  <si>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</si>
  <si>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</si>
  <si>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</si>
  <si>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</si>
  <si>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</si>
  <si>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</si>
  <si>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</si>
  <si>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</si>
  <si>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</si>
  <si>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</si>
  <si>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</si>
  <si>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</si>
  <si>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</si>
  <si>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</si>
  <si>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</si>
  <si>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</si>
  <si>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</si>
  <si>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</si>
  <si>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</si>
  <si>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</si>
  <si>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</si>
  <si>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</si>
  <si>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</si>
  <si>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</si>
  <si>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</si>
  <si>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</si>
  <si>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</si>
  <si>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</si>
  <si>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</si>
  <si>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</si>
  <si>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</si>
  <si>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</si>
  <si>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</si>
  <si>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</si>
  <si>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</si>
  <si>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</si>
  <si>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</si>
  <si>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</si>
  <si>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</si>
  <si>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</si>
  <si>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</si>
  <si>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</si>
  <si>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</si>
  <si>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</si>
  <si>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</si>
  <si>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</si>
  <si>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</si>
  <si>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</si>
  <si>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</si>
  <si>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</si>
  <si>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</si>
  <si>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</si>
  <si>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</si>
  <si>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</si>
  <si>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</si>
  <si>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</si>
  <si>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</si>
  <si>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</si>
  <si>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</si>
  <si>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</si>
  <si>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</si>
  <si>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</si>
  <si>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</si>
  <si>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</si>
  <si>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</si>
  <si>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</si>
  <si>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</si>
  <si>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</si>
  <si>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</si>
  <si>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</si>
  <si>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</si>
  <si>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</si>
  <si>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</si>
  <si>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</si>
  <si>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</si>
  <si>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</si>
  <si>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</si>
  <si>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</si>
  <si>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</si>
  <si>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</si>
  <si>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</si>
  <si>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</si>
  <si>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</si>
  <si>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</si>
  <si>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</si>
  <si>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</si>
  <si>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</si>
  <si>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</si>
  <si>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</si>
  <si>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</si>
  <si>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</si>
  <si>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</si>
  <si>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</si>
  <si>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</si>
  <si>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</si>
  <si>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</si>
  <si>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</si>
  <si>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</si>
  <si>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</si>
  <si>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</si>
  <si>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</si>
  <si>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</si>
  <si>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</si>
  <si>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</si>
  <si>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</si>
  <si>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</si>
  <si>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</si>
  <si>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</si>
  <si>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</si>
  <si>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</si>
  <si>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</si>
  <si>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</si>
  <si>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</si>
  <si>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</si>
  <si>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</si>
  <si>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</si>
  <si>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</si>
  <si>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</si>
  <si>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</si>
  <si>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</si>
  <si>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</si>
  <si>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</si>
  <si>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</si>
  <si>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</si>
  <si>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</si>
  <si>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</si>
  <si>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</si>
  <si>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</si>
  <si>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</si>
  <si>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</si>
  <si>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</si>
  <si>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</si>
  <si>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</si>
  <si>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</si>
  <si>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</si>
  <si>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</si>
  <si>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</si>
  <si>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</si>
  <si>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</si>
  <si>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</si>
  <si>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</si>
  <si>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</si>
  <si>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</si>
  <si>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</si>
  <si>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</si>
  <si>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</si>
  <si>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</si>
  <si>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</si>
  <si>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</si>
  <si>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</si>
  <si>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</si>
  <si>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</si>
  <si>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</si>
  <si>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</si>
  <si>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</si>
  <si>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</si>
  <si>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</si>
  <si>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</si>
  <si>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</si>
  <si>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</si>
  <si>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</si>
  <si>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</si>
  <si>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</si>
  <si>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</si>
  <si>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</si>
  <si>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</si>
  <si>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</si>
  <si>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</si>
  <si>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</si>
  <si>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</si>
  <si>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</si>
  <si>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</si>
  <si>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</si>
  <si>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</si>
  <si>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</si>
  <si>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</si>
  <si>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</si>
  <si>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</si>
  <si>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</si>
  <si>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</si>
  <si>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</si>
  <si>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</si>
  <si>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</si>
  <si>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</si>
  <si>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</si>
  <si>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</si>
  <si>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</si>
  <si>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</si>
  <si>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</si>
  <si>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</si>
  <si>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</si>
  <si>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</si>
  <si>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</si>
  <si>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</si>
  <si>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</si>
  <si>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</si>
  <si>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</si>
  <si>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</si>
  <si>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</si>
  <si>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</si>
  <si>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</si>
  <si>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</si>
  <si>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</si>
  <si>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</si>
  <si>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</si>
  <si>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</si>
  <si>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</si>
  <si>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</si>
  <si>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</si>
  <si>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</si>
  <si>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</si>
  <si>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</si>
  <si>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</si>
  <si>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</si>
  <si>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</si>
  <si>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</si>
  <si>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</si>
  <si>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</si>
  <si>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</si>
  <si>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</si>
  <si>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</si>
  <si>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</si>
  <si>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</si>
  <si>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</si>
  <si>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</si>
  <si>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</si>
  <si>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</si>
  <si>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</si>
  <si>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</si>
  <si>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</si>
  <si>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</si>
  <si>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</si>
  <si>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</si>
  <si>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</si>
  <si>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</si>
  <si>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</si>
  <si>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</si>
  <si>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</si>
  <si>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</si>
  <si>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</si>
  <si>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</si>
  <si>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</si>
  <si>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</si>
  <si>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</si>
  <si>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</si>
  <si>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</si>
  <si>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</si>
  <si>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</si>
  <si>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</si>
  <si>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</si>
  <si>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</si>
  <si>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</si>
  <si>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</si>
  <si>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</si>
  <si>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</si>
  <si>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</si>
  <si>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</si>
  <si>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</si>
  <si>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</si>
  <si>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</si>
  <si>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</si>
  <si>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</si>
  <si>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</si>
  <si>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</si>
  <si>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</si>
  <si>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</si>
  <si>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</si>
  <si>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</si>
  <si>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</si>
  <si>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</si>
  <si>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</si>
  <si>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</si>
  <si>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</si>
  <si>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</si>
  <si>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</si>
  <si>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</si>
  <si>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</si>
  <si>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</si>
  <si>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</si>
  <si>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</si>
  <si>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</si>
  <si>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</si>
  <si>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</si>
  <si>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</si>
  <si>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</si>
  <si>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</si>
  <si>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</si>
  <si>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</si>
  <si>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</si>
  <si>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</si>
  <si>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</si>
  <si>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</si>
  <si>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</si>
  <si>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</si>
  <si>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</si>
  <si>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</si>
  <si>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</si>
  <si>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</si>
  <si>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</si>
  <si>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</si>
  <si>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</si>
  <si>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</si>
  <si>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</si>
  <si>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</si>
  <si>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</si>
  <si>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</si>
  <si>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</si>
  <si>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</si>
  <si>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</si>
  <si>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</si>
  <si>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</si>
  <si>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</si>
  <si>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</si>
  <si>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</si>
  <si>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</si>
  <si>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</si>
  <si>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</si>
  <si>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</si>
  <si>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</si>
  <si>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</si>
  <si>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</si>
  <si>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</si>
  <si>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</si>
  <si>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</si>
  <si>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</si>
  <si>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</si>
  <si>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</si>
  <si>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</si>
  <si>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</si>
  <si>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</si>
  <si>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</si>
  <si>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</si>
  <si>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</si>
  <si>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</si>
  <si>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</si>
  <si>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</si>
  <si>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</si>
  <si>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</si>
  <si>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</si>
  <si>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</si>
  <si>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</si>
  <si>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</si>
  <si>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</si>
  <si>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</si>
  <si>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</si>
  <si>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</si>
  <si>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</si>
  <si>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</si>
  <si>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</si>
  <si>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</si>
  <si>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</si>
  <si>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</si>
  <si>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</si>
  <si>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</si>
  <si>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</si>
  <si>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</si>
  <si>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</si>
  <si>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</si>
  <si>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</si>
  <si>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</si>
  <si>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</si>
  <si>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</si>
  <si>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</si>
  <si>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</si>
  <si>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</si>
  <si>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</si>
  <si>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</si>
  <si>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</si>
  <si>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</si>
  <si>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</si>
  <si>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</si>
  <si>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</si>
  <si>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</si>
  <si>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</si>
  <si>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</si>
  <si>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</si>
  <si>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</si>
  <si>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</si>
  <si>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</si>
  <si>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</si>
  <si>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</si>
  <si>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</si>
  <si>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</si>
  <si>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</si>
  <si>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</si>
  <si>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</si>
  <si>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</si>
  <si>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</si>
  <si>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</si>
  <si>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</si>
  <si>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</si>
  <si>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</si>
  <si>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</si>
  <si>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</si>
  <si>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</si>
  <si>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</si>
  <si>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</si>
  <si>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</si>
  <si>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</si>
  <si>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</si>
  <si>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</si>
  <si>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</si>
  <si>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</si>
  <si>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</si>
  <si>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</si>
  <si>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</si>
  <si>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</si>
  <si>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</si>
  <si>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</si>
  <si>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</si>
  <si>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</si>
  <si>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</si>
  <si>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</si>
  <si>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</si>
  <si>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</si>
  <si>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</si>
  <si>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</si>
  <si>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</si>
  <si>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</si>
  <si>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</si>
  <si>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</si>
  <si>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</si>
  <si>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</si>
  <si>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</si>
  <si>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</si>
  <si>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</si>
  <si>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</si>
  <si>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</si>
  <si>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</si>
  <si>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</si>
  <si>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</si>
  <si>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</si>
  <si>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</si>
  <si>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</si>
  <si>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</si>
  <si>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</si>
  <si>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</si>
  <si>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</si>
  <si>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</si>
  <si>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</si>
  <si>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</si>
  <si>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</si>
  <si>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</si>
  <si>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</si>
  <si>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</si>
  <si>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</si>
  <si>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</si>
  <si>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</si>
  <si>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</si>
  <si>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</si>
  <si>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</si>
  <si>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</si>
  <si>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</si>
  <si>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</si>
  <si>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</si>
  <si>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</si>
  <si>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</si>
  <si>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</si>
  <si>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</si>
  <si>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</si>
  <si>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</si>
  <si>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</si>
  <si>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</si>
  <si>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</si>
  <si>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</si>
  <si>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</si>
  <si>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</si>
  <si>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</si>
  <si>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</si>
  <si>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</si>
  <si>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</si>
  <si>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</si>
  <si>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</si>
  <si>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</si>
  <si>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</si>
  <si>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</si>
  <si>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</si>
  <si>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</si>
  <si>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</si>
  <si>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</si>
  <si>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</si>
  <si>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</si>
  <si>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</si>
  <si>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</si>
  <si>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</si>
  <si>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</si>
  <si>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</si>
  <si>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</si>
  <si>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</si>
  <si>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</si>
  <si>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</si>
  <si>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</si>
  <si>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</si>
  <si>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</si>
  <si>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</si>
  <si>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</si>
  <si>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</si>
  <si>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</si>
  <si>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</si>
  <si>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</si>
  <si>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</si>
  <si>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</si>
  <si>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</si>
  <si>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</si>
  <si>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</si>
  <si>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</si>
  <si>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</si>
  <si>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</si>
  <si>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</si>
  <si>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</si>
  <si>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</si>
  <si>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</si>
  <si>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</si>
  <si>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</si>
  <si>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</si>
  <si>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</si>
  <si>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</si>
  <si>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</si>
  <si>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</si>
  <si>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</si>
  <si>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</si>
  <si>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</si>
  <si>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</si>
  <si>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</si>
  <si>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</si>
  <si>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</si>
  <si>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</si>
  <si>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</si>
  <si>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</si>
  <si>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</si>
  <si>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</si>
  <si>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</si>
  <si>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</si>
  <si>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</si>
  <si>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</si>
  <si>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</si>
  <si>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</si>
  <si>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</si>
  <si>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</si>
  <si>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</si>
  <si>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</si>
  <si>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</si>
  <si>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</si>
  <si>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</si>
  <si>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</si>
  <si>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</si>
  <si>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</si>
  <si>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</si>
  <si>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</si>
  <si>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</si>
  <si>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</si>
  <si>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</si>
  <si>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</si>
  <si>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</si>
  <si>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</si>
  <si>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</si>
  <si>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</si>
  <si>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</si>
  <si>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</si>
  <si>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</si>
  <si>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</si>
  <si>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</si>
  <si>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</si>
  <si>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</si>
  <si>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</si>
  <si>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</si>
  <si>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</si>
  <si>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</si>
  <si>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</si>
  <si>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</si>
  <si>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</si>
  <si>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</si>
  <si>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</si>
  <si>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</si>
  <si>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</si>
  <si>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</si>
  <si>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</si>
  <si>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</si>
  <si>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</si>
  <si>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</si>
  <si>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</si>
  <si>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</si>
  <si>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</si>
  <si>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</si>
  <si>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</si>
  <si>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</si>
  <si>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</si>
  <si>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</si>
  <si>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</si>
  <si>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</si>
  <si>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</si>
  <si>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</si>
  <si>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</si>
  <si>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</si>
  <si>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</si>
  <si>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</si>
  <si>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</si>
  <si>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</si>
  <si>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</si>
  <si>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</si>
  <si>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</si>
  <si>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</si>
  <si>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</si>
  <si>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</si>
  <si>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</si>
  <si>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</si>
  <si>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</si>
  <si>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</si>
  <si>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</si>
  <si>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</si>
  <si>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</si>
  <si>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</si>
  <si>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</si>
  <si>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</si>
  <si>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</si>
  <si>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</si>
  <si>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</si>
  <si>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</si>
  <si>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</si>
  <si>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</si>
  <si>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</si>
  <si>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</si>
  <si>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</si>
  <si>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</si>
  <si>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</si>
  <si>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</si>
  <si>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</si>
  <si>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</si>
  <si>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</si>
  <si>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</si>
  <si>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</si>
  <si>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</si>
  <si>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</si>
  <si>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</si>
  <si>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</si>
  <si>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</si>
  <si>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</si>
  <si>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</si>
  <si>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</si>
  <si>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</si>
  <si>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</si>
  <si>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</si>
  <si>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</si>
  <si>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</si>
  <si>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</si>
  <si>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</si>
  <si>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</si>
  <si>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</si>
  <si>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</si>
  <si>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</si>
  <si>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</si>
  <si>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</si>
  <si>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</si>
  <si>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</si>
  <si>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</si>
  <si>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</si>
  <si>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</si>
  <si>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</si>
  <si>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</si>
  <si>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</si>
  <si>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</si>
  <si>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</si>
  <si>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</si>
  <si>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</si>
  <si>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</si>
  <si>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</si>
  <si>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</si>
  <si>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</si>
  <si>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</si>
  <si>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</si>
  <si>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</si>
  <si>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</si>
  <si>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</si>
  <si>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</si>
  <si>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</si>
  <si>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</si>
  <si>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</si>
  <si>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</si>
  <si>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</si>
  <si>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</si>
  <si>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</si>
  <si>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</si>
  <si>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</si>
  <si>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</si>
  <si>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</si>
  <si>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</si>
  <si>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</si>
  <si>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</si>
  <si>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</si>
  <si>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</si>
  <si>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</si>
  <si>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</si>
  <si>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</si>
  <si>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</si>
  <si>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</si>
  <si>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</si>
  <si>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</si>
  <si>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</si>
  <si>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</si>
  <si>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</si>
  <si>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</si>
  <si>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</si>
  <si>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</si>
  <si>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</si>
  <si>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</si>
  <si>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</si>
  <si>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</si>
  <si>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</si>
  <si>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</si>
  <si>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</si>
  <si>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</si>
  <si>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</si>
  <si>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</si>
  <si>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</si>
  <si>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</si>
  <si>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</si>
  <si>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</si>
  <si>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</si>
  <si>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</si>
  <si>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</si>
  <si>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</si>
  <si>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</si>
  <si>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</si>
  <si>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</si>
  <si>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</si>
  <si>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</si>
  <si>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</si>
  <si>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</si>
  <si>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</si>
  <si>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</si>
  <si>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</si>
  <si>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</si>
  <si>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</si>
  <si>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</si>
  <si>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</si>
  <si>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</si>
  <si>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</si>
  <si>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</si>
  <si>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</si>
  <si>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</si>
  <si>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</si>
  <si>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</si>
  <si>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</si>
  <si>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</si>
  <si>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</si>
  <si>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</si>
  <si>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</si>
  <si>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</si>
  <si>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</si>
  <si>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</si>
  <si>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</si>
  <si>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</si>
  <si>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</si>
  <si>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</si>
  <si>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</si>
  <si>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</si>
  <si>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</si>
  <si>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</si>
  <si>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</si>
  <si>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</si>
  <si>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</si>
  <si>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</si>
  <si>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</si>
  <si>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</si>
  <si>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</si>
  <si>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</si>
  <si>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</si>
  <si>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</si>
  <si>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</si>
  <si>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</si>
  <si>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</si>
  <si>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</si>
  <si>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</si>
  <si>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</si>
  <si>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</si>
  <si>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</si>
  <si>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</si>
  <si>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</si>
  <si>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</si>
  <si>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</si>
  <si>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</si>
  <si>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</si>
  <si>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</si>
  <si>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</si>
  <si>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</si>
  <si>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</si>
  <si>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</si>
  <si>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</si>
  <si>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</si>
  <si>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</si>
  <si>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</si>
  <si>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</si>
  <si>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</si>
  <si>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</si>
  <si>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</si>
  <si>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</si>
  <si>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</si>
  <si>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</si>
  <si>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</si>
  <si>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</si>
  <si>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</si>
  <si>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</si>
  <si>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</si>
  <si>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</si>
  <si>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</si>
  <si>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</si>
  <si>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</si>
  <si>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</si>
  <si>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</si>
  <si>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</si>
  <si>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</si>
  <si>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</si>
  <si>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</si>
  <si>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</si>
  <si>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</si>
  <si>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</si>
  <si>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</si>
  <si>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</si>
  <si>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</si>
  <si>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</si>
  <si>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</si>
  <si>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</si>
  <si>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</si>
  <si>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</si>
  <si>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</si>
  <si>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</si>
  <si>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</si>
  <si>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</si>
  <si>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</si>
  <si>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</si>
  <si>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</si>
  <si>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</si>
  <si>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</si>
  <si>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</si>
  <si>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</si>
  <si>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</si>
  <si>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</si>
  <si>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</si>
  <si>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</si>
  <si>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</si>
  <si>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</si>
  <si>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</si>
  <si>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</si>
  <si>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</si>
  <si>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</si>
  <si>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</si>
  <si>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</si>
  <si>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</si>
  <si>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</si>
  <si>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</si>
  <si>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</si>
  <si>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</si>
  <si>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</si>
  <si>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</si>
  <si>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</si>
  <si>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</si>
  <si>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</si>
  <si>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</si>
  <si>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</si>
  <si>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</si>
  <si>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</si>
  <si>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</si>
  <si>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</si>
  <si>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</si>
  <si>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</si>
  <si>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</si>
  <si>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</si>
  <si>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</si>
  <si>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</si>
  <si>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</si>
  <si>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</si>
  <si>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</si>
  <si>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</si>
  <si>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</si>
  <si>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</si>
  <si>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</si>
  <si>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</si>
  <si>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</si>
  <si>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</si>
  <si>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</si>
  <si>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</si>
  <si>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</si>
  <si>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</si>
  <si>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</si>
  <si>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</si>
  <si>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</si>
  <si>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</si>
  <si>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</si>
  <si>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</si>
  <si>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</si>
  <si>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</si>
  <si>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</si>
  <si>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</si>
  <si>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</si>
  <si>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</si>
  <si>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</si>
  <si>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</si>
  <si>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</si>
  <si>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</si>
  <si>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</si>
  <si>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</si>
  <si>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</si>
  <si>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</si>
  <si>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</si>
  <si>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</si>
  <si>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</si>
  <si>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</si>
  <si>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</si>
  <si>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</si>
  <si>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</si>
  <si>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</si>
  <si>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</si>
  <si>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</si>
  <si>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</si>
  <si>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</si>
  <si>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</si>
  <si>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</si>
  <si>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</si>
  <si>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</si>
  <si>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</si>
  <si>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</si>
  <si>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</si>
  <si>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</si>
  <si>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</si>
  <si>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</si>
  <si>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</si>
  <si>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</si>
  <si>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</si>
  <si>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</si>
  <si>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</si>
  <si>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</si>
  <si>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</si>
  <si>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</si>
  <si>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</si>
  <si>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</si>
  <si>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</si>
  <si>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</si>
  <si>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</si>
  <si>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</si>
  <si>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</si>
  <si>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</si>
  <si>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</si>
  <si>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</si>
  <si>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</si>
  <si>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</si>
  <si>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</si>
  <si>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</si>
  <si>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</si>
  <si>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</si>
  <si>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</si>
  <si>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</si>
  <si>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</si>
  <si>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</si>
  <si>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</si>
  <si>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</si>
  <si>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</si>
  <si>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</si>
  <si>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</si>
  <si>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</si>
  <si>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</si>
  <si>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</si>
  <si>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</si>
  <si>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</si>
  <si>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</si>
  <si>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</si>
  <si>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</si>
  <si>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</si>
  <si>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</si>
  <si>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</si>
  <si>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</si>
  <si>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</si>
  <si>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</si>
  <si>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</si>
  <si>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</si>
  <si>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</si>
  <si>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</si>
  <si>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</si>
  <si>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</si>
  <si>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</si>
  <si>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</si>
  <si>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</si>
  <si>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</si>
  <si>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</si>
  <si>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</si>
  <si>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</si>
  <si>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</si>
  <si>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</si>
  <si>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</si>
  <si>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</si>
  <si>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</si>
  <si>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</si>
  <si>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</si>
  <si>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</si>
  <si>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</si>
  <si>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</si>
  <si>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</si>
  <si>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</si>
  <si>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</si>
  <si>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</si>
  <si>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</si>
  <si>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</si>
  <si>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</si>
  <si>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</si>
  <si>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</si>
  <si>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</si>
  <si>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</si>
  <si>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</si>
  <si>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</si>
  <si>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</si>
  <si>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</si>
  <si>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</si>
  <si>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</si>
  <si>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</si>
  <si>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</si>
  <si>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</si>
  <si>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</si>
  <si>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</si>
  <si>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</si>
  <si>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</si>
  <si>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</si>
  <si>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</si>
  <si>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</si>
  <si>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</si>
  <si>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</si>
  <si>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</si>
  <si>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</si>
  <si>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</si>
  <si>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</si>
  <si>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</si>
  <si>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</si>
  <si>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</si>
  <si>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</si>
  <si>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</si>
  <si>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</si>
  <si>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</si>
  <si>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</si>
  <si>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</si>
  <si>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</si>
  <si>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</si>
  <si>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</si>
  <si>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</si>
  <si>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</si>
  <si>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</si>
  <si>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</si>
  <si>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</si>
  <si>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</si>
  <si>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</si>
  <si>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</si>
  <si>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</si>
  <si>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</si>
  <si>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</si>
  <si>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</si>
  <si>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</si>
  <si>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</si>
  <si>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</si>
  <si>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</si>
  <si>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</si>
  <si>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</si>
  <si>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</si>
  <si>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</si>
  <si>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</si>
  <si>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</si>
  <si>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</si>
  <si>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</si>
  <si>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</si>
  <si>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</si>
  <si>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</si>
  <si>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</si>
  <si>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</si>
  <si>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</si>
  <si>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</si>
  <si>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</si>
  <si>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</si>
  <si>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</si>
  <si>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</si>
  <si>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</si>
  <si>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</si>
  <si>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</si>
  <si>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</si>
  <si>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</si>
  <si>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</si>
  <si>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</si>
  <si>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</si>
  <si>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</si>
  <si>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</si>
  <si>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</si>
  <si>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</si>
  <si>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</si>
  <si>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</si>
  <si>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</si>
  <si>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</si>
  <si>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</si>
  <si>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</si>
  <si>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</si>
  <si>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</si>
  <si>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</si>
  <si>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</si>
  <si>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</si>
  <si>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</si>
  <si>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</si>
  <si>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</si>
  <si>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</si>
  <si>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</si>
  <si>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</si>
  <si>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</si>
  <si>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</si>
  <si>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</si>
  <si>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</si>
  <si>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</si>
  <si>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</si>
  <si>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</si>
  <si>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</si>
  <si>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</si>
  <si>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</si>
  <si>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</si>
  <si>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</si>
  <si>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</si>
  <si>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</si>
  <si>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</si>
  <si>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</si>
  <si>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</si>
  <si>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</si>
  <si>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</si>
  <si>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</si>
  <si>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</si>
  <si>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</si>
  <si>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</si>
  <si>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</si>
  <si>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</si>
  <si>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</si>
  <si>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</si>
  <si>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</si>
  <si>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</si>
  <si>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</si>
  <si>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</si>
  <si>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</si>
  <si>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</si>
  <si>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</si>
  <si>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</si>
  <si>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</si>
  <si>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</si>
  <si>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</si>
  <si>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</si>
  <si>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</si>
  <si>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</si>
  <si>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</si>
  <si>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</si>
  <si>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</si>
  <si>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</si>
  <si>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</si>
  <si>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</si>
  <si>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</si>
  <si>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</si>
  <si>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</si>
  <si>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</si>
  <si>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</si>
  <si>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</si>
  <si>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</si>
  <si>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</si>
  <si>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</si>
  <si>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</si>
  <si>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</si>
  <si>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</si>
  <si>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</si>
  <si>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</si>
  <si>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</si>
  <si>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</si>
  <si>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</si>
  <si>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</si>
  <si>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</si>
  <si>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</si>
  <si>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</si>
  <si>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</si>
  <si>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</si>
  <si>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</si>
  <si>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</si>
  <si>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</si>
  <si>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</si>
  <si>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</si>
  <si>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</si>
  <si>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</si>
  <si>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</si>
  <si>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</si>
  <si>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</si>
  <si>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</si>
  <si>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</si>
  <si>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</si>
  <si>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</si>
  <si>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</si>
  <si>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</si>
  <si>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</si>
  <si>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</si>
  <si>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</si>
  <si>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</si>
  <si>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</si>
  <si>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</si>
  <si>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</si>
  <si>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</si>
  <si>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</si>
  <si>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</si>
  <si>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</si>
  <si>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</si>
  <si>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</si>
  <si>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</si>
  <si>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</si>
  <si>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</si>
  <si>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</si>
  <si>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</si>
  <si>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</si>
  <si>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</si>
  <si>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</si>
  <si>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</si>
  <si>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</si>
  <si>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</si>
  <si>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</si>
  <si>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</si>
  <si>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</si>
  <si>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</si>
  <si>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</si>
  <si>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</si>
  <si>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</si>
  <si>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</si>
  <si>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</si>
  <si>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</si>
  <si>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</si>
  <si>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</si>
  <si>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</si>
  <si>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</si>
  <si>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</si>
  <si>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</si>
  <si>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</si>
  <si>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</si>
  <si>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</si>
  <si>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</si>
  <si>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</si>
  <si>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</si>
  <si>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</si>
  <si>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</si>
  <si>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</si>
  <si>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</si>
  <si>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</si>
  <si>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</si>
  <si>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</si>
  <si>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</si>
  <si>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</si>
  <si>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</si>
  <si>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</si>
  <si>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</si>
  <si>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</si>
  <si>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</si>
  <si>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</si>
  <si>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</si>
  <si>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</si>
  <si>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</si>
  <si>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</si>
  <si>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</si>
  <si>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</si>
  <si>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</si>
  <si>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</si>
  <si>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</si>
  <si>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</si>
  <si>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</si>
  <si>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</si>
  <si>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</si>
  <si>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</si>
  <si>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</si>
  <si>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</si>
  <si>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</si>
  <si>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</si>
  <si>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</si>
  <si>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</si>
  <si>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</si>
  <si>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</si>
  <si>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</si>
  <si>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</si>
  <si>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</si>
  <si>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</si>
  <si>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</si>
  <si>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</si>
  <si>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</si>
  <si>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</si>
  <si>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</si>
  <si>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</si>
  <si>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</si>
  <si>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</si>
  <si>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</si>
  <si>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</si>
  <si>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</si>
  <si>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</si>
  <si>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</si>
  <si>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</si>
  <si>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</si>
  <si>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</si>
  <si>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</si>
  <si>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</si>
  <si>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</si>
  <si>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</si>
  <si>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</si>
  <si>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</si>
  <si>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</si>
  <si>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</si>
  <si>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</si>
  <si>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</si>
  <si>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</si>
  <si>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</si>
  <si>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</si>
  <si>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</si>
  <si>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</si>
  <si>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</si>
  <si>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</si>
  <si>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</si>
  <si>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</si>
  <si>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</si>
  <si>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</si>
  <si>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</si>
  <si>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</si>
  <si>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</si>
  <si>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</si>
  <si>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</si>
  <si>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</si>
  <si>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</si>
  <si>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</si>
  <si>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</si>
  <si>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</si>
  <si>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</si>
  <si>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</si>
  <si>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</si>
  <si>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</si>
  <si>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</si>
  <si>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</si>
  <si>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</si>
  <si>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</si>
  <si>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</si>
  <si>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</si>
  <si>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</si>
  <si>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</si>
  <si>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</si>
  <si>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</si>
  <si>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</si>
  <si>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</si>
  <si>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</si>
  <si>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</si>
  <si>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</si>
  <si>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</si>
  <si>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</si>
  <si>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</si>
  <si>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</si>
  <si>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</si>
  <si>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</si>
  <si>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</si>
  <si>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</si>
  <si>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</si>
  <si>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</si>
  <si>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</si>
  <si>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</si>
  <si>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</si>
  <si>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</si>
  <si>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</si>
  <si>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</si>
  <si>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</si>
  <si>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</si>
  <si>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</si>
  <si>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</si>
  <si>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</si>
  <si>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</si>
  <si>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</si>
  <si>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</si>
  <si>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</si>
  <si>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</si>
  <si>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</si>
  <si>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</si>
  <si>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</si>
  <si>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</si>
  <si>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</si>
  <si>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</si>
  <si>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</si>
  <si>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</si>
  <si>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</si>
  <si>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</si>
  <si>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</si>
  <si>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</si>
  <si>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</si>
  <si>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</si>
  <si>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</si>
  <si>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</si>
  <si>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</si>
  <si>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</si>
  <si>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</si>
  <si>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</si>
  <si>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</si>
  <si>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</si>
  <si>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</si>
  <si>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</si>
  <si>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</si>
  <si>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</si>
  <si>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</si>
  <si>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</si>
  <si>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</si>
  <si>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</si>
  <si>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</si>
  <si>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</si>
  <si>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</si>
  <si>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</si>
  <si>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</si>
  <si>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</si>
  <si>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</si>
  <si>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</si>
  <si>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</si>
  <si>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</si>
  <si>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</si>
  <si>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</si>
  <si>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</si>
  <si>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</si>
  <si>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</si>
  <si>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</si>
  <si>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</si>
  <si>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</si>
  <si>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</si>
  <si>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</si>
  <si>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</si>
  <si>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</si>
  <si>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</si>
  <si>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</si>
  <si>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</si>
  <si>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</si>
  <si>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</si>
  <si>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</si>
  <si>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</si>
  <si>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</si>
  <si>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</si>
  <si>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</si>
  <si>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</si>
  <si>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</si>
  <si>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</si>
  <si>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</si>
  <si>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</si>
  <si>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</si>
  <si>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</si>
  <si>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</si>
  <si>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</si>
  <si>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</si>
  <si>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</si>
  <si>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</si>
  <si>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</si>
  <si>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</si>
  <si>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</si>
  <si>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</si>
  <si>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</si>
  <si>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</si>
  <si>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</si>
  <si>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</si>
  <si>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</si>
  <si>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</si>
  <si>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</si>
  <si>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</si>
  <si>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</si>
  <si>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</si>
  <si>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</si>
  <si>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</si>
  <si>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</si>
  <si>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</si>
  <si>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</si>
  <si>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</si>
  <si>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</si>
  <si>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</si>
  <si>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</si>
  <si>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</si>
  <si>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</si>
  <si>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</si>
  <si>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</si>
  <si>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</si>
  <si>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</si>
  <si>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</si>
  <si>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</si>
  <si>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</si>
  <si>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</si>
  <si>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</si>
  <si>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</si>
  <si>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</si>
  <si>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</si>
  <si>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</si>
  <si>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</si>
  <si>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</si>
  <si>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</si>
  <si>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</si>
  <si>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</si>
  <si>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</si>
  <si>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</si>
  <si>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</si>
  <si>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</si>
  <si>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</si>
  <si>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</si>
  <si>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</si>
  <si>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</si>
  <si>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</si>
  <si>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</si>
  <si>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</si>
  <si>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</si>
  <si>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</si>
  <si>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</si>
  <si>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</si>
  <si>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</si>
  <si>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</si>
  <si>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</si>
  <si>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</si>
  <si>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</si>
  <si>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</si>
  <si>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</si>
  <si>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</si>
  <si>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</si>
  <si>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</si>
  <si>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</si>
  <si>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</si>
  <si>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</si>
  <si>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</si>
  <si>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</si>
  <si>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</si>
  <si>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</si>
  <si>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</si>
  <si>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</si>
  <si>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</si>
  <si>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</si>
  <si>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</si>
  <si>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</si>
  <si>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</si>
  <si>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</si>
  <si>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</si>
  <si>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</si>
  <si>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</si>
  <si>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</si>
  <si>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</si>
  <si>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</si>
  <si>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</si>
  <si>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</si>
  <si>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</si>
  <si>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</si>
  <si>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</si>
  <si>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</si>
  <si>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</si>
  <si>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</si>
  <si>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</si>
  <si>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</si>
  <si>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</si>
  <si>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</si>
  <si>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</si>
  <si>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</si>
  <si>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</si>
  <si>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</si>
  <si>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</si>
  <si>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</si>
  <si>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</si>
  <si>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</si>
  <si>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</si>
  <si>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</si>
  <si>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</si>
  <si>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</si>
  <si>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</si>
  <si>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</si>
  <si>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</si>
  <si>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</si>
  <si>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</si>
  <si>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</si>
  <si>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</si>
  <si>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</si>
  <si>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</si>
  <si>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</si>
  <si>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</si>
  <si>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</si>
  <si>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</si>
  <si>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</si>
  <si>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</si>
  <si>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</si>
  <si>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</si>
  <si>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</si>
  <si>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</si>
  <si>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</si>
  <si>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</si>
  <si>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</si>
  <si>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</si>
  <si>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</si>
  <si>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</si>
  <si>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</si>
  <si>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</si>
  <si>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</si>
  <si>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</si>
  <si>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</si>
  <si>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</si>
  <si>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</si>
  <si>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</si>
  <si>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</si>
  <si>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</si>
  <si>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</si>
  <si>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</si>
  <si>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</si>
  <si>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</si>
  <si>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</si>
  <si>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</si>
  <si>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</si>
  <si>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</si>
  <si>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</si>
  <si>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</si>
  <si>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</si>
  <si>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</si>
  <si>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</si>
  <si>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</si>
  <si>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</si>
  <si>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</si>
  <si>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</si>
  <si>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</si>
  <si>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</si>
  <si>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</si>
  <si>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</si>
  <si>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</si>
  <si>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</si>
  <si>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</si>
  <si>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</si>
  <si>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</si>
  <si>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</si>
  <si>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</si>
  <si>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</si>
  <si>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</si>
  <si>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</si>
  <si>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</si>
  <si>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</si>
  <si>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</si>
  <si>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</si>
  <si>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</si>
  <si>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</si>
  <si>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</si>
  <si>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</si>
  <si>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</si>
  <si>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</si>
  <si>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</si>
  <si>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</si>
  <si>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</si>
  <si>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</si>
  <si>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</si>
  <si>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</si>
  <si>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</si>
  <si>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</si>
  <si>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</si>
  <si>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</si>
  <si>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</si>
  <si>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</si>
  <si>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</si>
  <si>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</si>
  <si>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</si>
  <si>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</si>
  <si>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</si>
  <si>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</si>
  <si>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</si>
  <si>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</si>
  <si>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</si>
  <si>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</si>
  <si>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</si>
  <si>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</si>
  <si>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</si>
  <si>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</si>
  <si>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</si>
  <si>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</si>
  <si>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</si>
  <si>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</si>
  <si>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</si>
  <si>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</si>
  <si>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</si>
  <si>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</si>
  <si>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</si>
  <si>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</si>
  <si>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</si>
  <si>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</si>
  <si>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</si>
  <si>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</si>
  <si>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</si>
  <si>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</si>
  <si>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</si>
  <si>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</si>
  <si>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</si>
  <si>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</si>
  <si>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</si>
  <si>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</si>
  <si>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</si>
  <si>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</si>
  <si>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</si>
  <si>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</si>
  <si>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</si>
  <si>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</si>
  <si>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</si>
  <si>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</si>
  <si>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</si>
  <si>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</si>
  <si>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</si>
  <si>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</si>
  <si>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</si>
  <si>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</si>
  <si>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</si>
  <si>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</si>
  <si>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</si>
  <si>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</si>
  <si>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</si>
  <si>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</si>
  <si>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</si>
  <si>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</si>
  <si>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</si>
  <si>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</si>
  <si>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</si>
  <si>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</si>
  <si>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</si>
  <si>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</si>
  <si>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</si>
  <si>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</si>
  <si>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</si>
  <si>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</si>
  <si>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</si>
  <si>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</si>
  <si>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</si>
  <si>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</si>
  <si>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</si>
  <si>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</si>
  <si>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</si>
  <si>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</si>
  <si>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</si>
  <si>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</si>
  <si>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</si>
  <si>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</si>
  <si>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</si>
  <si>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</si>
  <si>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</si>
  <si>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</si>
  <si>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</si>
  <si>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</si>
  <si>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</si>
  <si>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</si>
  <si>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</si>
  <si>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</si>
  <si>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</si>
  <si>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</si>
  <si>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</si>
  <si>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</si>
  <si>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</si>
  <si>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</si>
  <si>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</si>
  <si>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</si>
  <si>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</si>
  <si>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</si>
  <si>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</si>
  <si>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</si>
  <si>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</si>
  <si>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</si>
  <si>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</si>
  <si>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</si>
  <si>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</si>
  <si>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</si>
  <si>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</si>
  <si>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</si>
  <si>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</si>
  <si>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</si>
  <si>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</si>
  <si>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</si>
  <si>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</si>
  <si>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</si>
  <si>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</si>
  <si>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</si>
  <si>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</si>
  <si>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</si>
  <si>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</si>
  <si>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</si>
  <si>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</si>
  <si>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</si>
  <si>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</si>
  <si>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</si>
  <si>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</si>
  <si>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</si>
  <si>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</si>
  <si>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</si>
  <si>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</si>
  <si>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</si>
  <si>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</si>
  <si>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</si>
  <si>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</si>
  <si>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</si>
  <si>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</si>
  <si>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</si>
  <si>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</si>
  <si>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</si>
  <si>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</si>
  <si>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</si>
  <si>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</si>
  <si>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</si>
  <si>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</si>
  <si>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</si>
  <si>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</si>
  <si>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</si>
  <si>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</si>
  <si>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</si>
  <si>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</si>
  <si>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</si>
  <si>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</si>
  <si>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</si>
  <si>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</si>
  <si>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</si>
  <si>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</si>
  <si>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</si>
  <si>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</si>
  <si>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</si>
  <si>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</si>
  <si>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</si>
  <si>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</si>
  <si>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</si>
  <si>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</si>
  <si>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</si>
  <si>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</si>
  <si>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</si>
  <si>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</si>
  <si>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</si>
  <si>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</si>
  <si>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</si>
  <si>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</si>
  <si>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</si>
  <si>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</si>
  <si>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</si>
  <si>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</si>
  <si>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</si>
  <si>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</si>
  <si>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</si>
  <si>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</si>
  <si>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</si>
  <si>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</si>
  <si>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</si>
  <si>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</si>
  <si>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</si>
  <si>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</si>
  <si>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</si>
  <si>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</si>
  <si>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</si>
  <si>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</si>
  <si>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</si>
  <si>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</si>
  <si>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</si>
  <si>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</si>
  <si>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</si>
  <si>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</si>
  <si>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</si>
  <si>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</si>
  <si>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</si>
  <si>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</si>
  <si>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</si>
  <si>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</si>
  <si>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</si>
  <si>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</si>
  <si>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</si>
  <si>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</si>
  <si>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</si>
  <si>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</si>
  <si>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</si>
  <si>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</si>
  <si>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</si>
  <si>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</si>
  <si>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</si>
  <si>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</si>
  <si>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</si>
  <si>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</si>
  <si>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</si>
  <si>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</si>
  <si>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</si>
  <si>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</si>
  <si>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</si>
  <si>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</si>
  <si>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</si>
  <si>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</si>
  <si>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</si>
  <si>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</si>
  <si>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</si>
  <si>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</si>
  <si>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</si>
  <si>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</si>
  <si>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</si>
  <si>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</si>
  <si>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</si>
  <si>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</si>
  <si>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</si>
  <si>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</si>
  <si>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</si>
  <si>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</si>
  <si>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</si>
  <si>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</si>
  <si>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</si>
  <si>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</si>
  <si>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</si>
  <si>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</si>
  <si>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</si>
  <si>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</si>
  <si>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</si>
  <si>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</si>
  <si>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</si>
  <si>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</si>
  <si>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</si>
  <si>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</si>
  <si>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</si>
  <si>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</si>
  <si>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</si>
  <si>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</si>
  <si>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</si>
  <si>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</si>
  <si>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</si>
  <si>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</si>
  <si>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</si>
  <si>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</si>
  <si>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</si>
  <si>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</si>
  <si>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</si>
  <si>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</si>
  <si>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</si>
  <si>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</si>
  <si>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</si>
  <si>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</si>
  <si>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</si>
  <si>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</si>
  <si>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</si>
  <si>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</si>
  <si>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</si>
  <si>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</si>
  <si>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</si>
  <si>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</si>
  <si>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</si>
  <si>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</si>
  <si>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</si>
  <si>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</si>
  <si>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</si>
  <si>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</si>
  <si>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</si>
  <si>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</si>
  <si>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</si>
  <si>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</si>
  <si>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</si>
  <si>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</si>
  <si>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</si>
  <si>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</si>
  <si>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</si>
  <si>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</si>
  <si>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</si>
  <si>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</si>
  <si>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</si>
  <si>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</si>
  <si>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</si>
  <si>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</si>
  <si>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</si>
  <si>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</si>
  <si>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</si>
  <si>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</si>
  <si>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</si>
  <si>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</si>
  <si>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</si>
  <si>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</si>
  <si>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</si>
  <si>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</si>
  <si>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</si>
  <si>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</si>
  <si>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</si>
  <si>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</si>
  <si>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</si>
  <si>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</si>
  <si>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</si>
  <si>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</si>
  <si>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</si>
  <si>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</si>
  <si>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</si>
  <si>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</si>
  <si>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</si>
  <si>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</si>
  <si>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</si>
  <si>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</si>
  <si>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</si>
  <si>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</si>
  <si>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</si>
  <si>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</si>
  <si>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</si>
  <si>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</si>
  <si>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</si>
  <si>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</si>
  <si>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</si>
  <si>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</si>
  <si>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</si>
  <si>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</si>
  <si>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</si>
  <si>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</si>
  <si>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</si>
  <si>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</si>
  <si>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</si>
  <si>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</si>
  <si>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</si>
  <si>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</si>
  <si>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</si>
  <si>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</si>
  <si>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</si>
  <si>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</si>
  <si>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</si>
  <si>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</si>
  <si>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</si>
  <si>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</si>
  <si>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</si>
  <si>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</si>
  <si>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</si>
  <si>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</si>
  <si>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</si>
  <si>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</si>
  <si>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</si>
  <si>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</si>
  <si>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</si>
  <si>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</si>
  <si>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</si>
  <si>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</si>
  <si>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</si>
  <si>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</si>
  <si>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</si>
  <si>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</si>
  <si>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</si>
  <si>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</si>
  <si>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</si>
  <si>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</si>
  <si>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</si>
  <si>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</si>
  <si>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</si>
  <si>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</si>
  <si>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</si>
  <si>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</si>
  <si>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</si>
  <si>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</si>
  <si>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</si>
  <si>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</si>
  <si>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</si>
  <si>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</si>
  <si>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</si>
  <si>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</si>
  <si>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</si>
  <si>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</si>
  <si>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</si>
  <si>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</si>
  <si>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</si>
  <si>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</si>
  <si>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</si>
  <si>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</si>
  <si>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</si>
  <si>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</si>
  <si>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</si>
  <si>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</si>
  <si>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</si>
  <si>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</si>
  <si>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</si>
  <si>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</si>
  <si>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</si>
  <si>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</si>
  <si>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</si>
  <si>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</si>
  <si>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</si>
  <si>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</si>
  <si>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</si>
  <si>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</si>
  <si>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</si>
  <si>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</si>
  <si>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</si>
  <si>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</si>
  <si>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</si>
  <si>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</si>
  <si>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</si>
  <si>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</si>
  <si>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</si>
  <si>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</si>
  <si>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</si>
  <si>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</si>
  <si>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</si>
  <si>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</si>
  <si>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</si>
  <si>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</si>
  <si>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</si>
  <si>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</si>
  <si>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</si>
  <si>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</si>
  <si>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</si>
  <si>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</si>
  <si>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</si>
  <si>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</si>
  <si>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</si>
  <si>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</si>
  <si>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</si>
  <si>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</si>
  <si>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</si>
  <si>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</si>
  <si>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</si>
  <si>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</si>
  <si>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</si>
  <si>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</si>
  <si>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</si>
  <si>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</si>
  <si>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</si>
  <si>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</si>
  <si>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</si>
  <si>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</si>
  <si>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</si>
  <si>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</si>
  <si>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</si>
  <si>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</si>
  <si>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</si>
  <si>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</si>
  <si>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</si>
  <si>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</si>
  <si>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</si>
  <si>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</si>
  <si>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</si>
  <si>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</si>
  <si>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</si>
  <si>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</si>
  <si>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</si>
  <si>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</si>
  <si>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</si>
  <si>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</si>
  <si>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</si>
  <si>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</si>
  <si>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</si>
  <si>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</si>
  <si>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</si>
  <si>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</si>
  <si>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</si>
  <si>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</si>
  <si>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</si>
  <si>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</si>
  <si>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</si>
  <si>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</si>
  <si>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</si>
  <si>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</si>
  <si>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</si>
  <si>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</si>
  <si>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</si>
  <si>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</si>
  <si>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</si>
  <si>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</si>
  <si>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</si>
  <si>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</si>
  <si>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</si>
  <si>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</si>
  <si>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</si>
  <si>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</si>
  <si>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</si>
  <si>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</si>
  <si>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</si>
  <si>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</si>
  <si>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</si>
  <si>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</si>
  <si>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</si>
  <si>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</si>
  <si>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</si>
  <si>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</si>
  <si>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</si>
  <si>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</si>
  <si>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</si>
  <si>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</si>
  <si>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</si>
  <si>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</si>
  <si>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</si>
  <si>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</si>
  <si>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</si>
  <si>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</si>
  <si>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</si>
  <si>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</si>
  <si>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</si>
  <si>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</si>
  <si>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</si>
  <si>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</si>
  <si>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</si>
  <si>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</si>
  <si>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</si>
  <si>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</si>
  <si>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</si>
  <si>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</si>
  <si>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</si>
  <si>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</si>
  <si>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</si>
  <si>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</si>
  <si>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</si>
  <si>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</si>
  <si>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</si>
  <si>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</si>
  <si>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</si>
  <si>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</si>
  <si>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</si>
  <si>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</si>
  <si>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</si>
  <si>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</si>
  <si>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</si>
  <si>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</si>
  <si>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</si>
  <si>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</si>
  <si>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</si>
  <si>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</si>
  <si>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</si>
  <si>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</si>
  <si>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</si>
  <si>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</si>
  <si>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</si>
  <si>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</si>
  <si>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</si>
  <si>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</si>
  <si>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</si>
  <si>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</si>
  <si>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</si>
  <si>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</si>
  <si>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</si>
  <si>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</si>
  <si>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</si>
  <si>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</si>
  <si>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</si>
  <si>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</si>
  <si>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</si>
  <si>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</si>
  <si>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</si>
  <si>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</si>
  <si>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</si>
  <si>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</si>
  <si>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</si>
  <si>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</si>
  <si>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</si>
  <si>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</si>
  <si>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</si>
  <si>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</si>
  <si>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</si>
  <si>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</si>
  <si>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</si>
  <si>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</si>
  <si>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</si>
  <si>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</si>
  <si>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</si>
  <si>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</si>
  <si>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</si>
  <si>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</si>
  <si>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</si>
  <si>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</si>
  <si>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</si>
  <si>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</si>
  <si>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</si>
  <si>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</si>
  <si>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</si>
  <si>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</si>
  <si>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</si>
  <si>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</si>
  <si>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</si>
  <si>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</si>
  <si>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</si>
  <si>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</si>
  <si>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</si>
  <si>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</si>
  <si>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</si>
  <si>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</si>
  <si>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</si>
  <si>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</si>
  <si>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</si>
  <si>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</si>
  <si>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</si>
  <si>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</si>
  <si>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</si>
  <si>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</si>
  <si>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</si>
  <si>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</si>
  <si>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</si>
  <si>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</si>
  <si>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</si>
  <si>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</si>
  <si>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</si>
  <si>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</si>
  <si>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</si>
  <si>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</si>
  <si>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</si>
  <si>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</si>
  <si>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</si>
  <si>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</si>
  <si>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</si>
  <si>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</si>
  <si>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</si>
  <si>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</si>
  <si>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</si>
  <si>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</si>
  <si>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</si>
  <si>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</si>
  <si>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</si>
  <si>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</si>
  <si>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</si>
  <si>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</si>
  <si>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</si>
  <si>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</si>
  <si>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</si>
  <si>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</si>
  <si>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</si>
  <si>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</si>
  <si>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</si>
  <si>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</si>
  <si>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</si>
  <si>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</si>
  <si>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</si>
  <si>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</si>
  <si>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</si>
  <si>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</si>
  <si>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</si>
  <si>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</si>
  <si>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</si>
  <si>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</si>
  <si>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</si>
  <si>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</si>
  <si>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</si>
  <si>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</si>
  <si>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</si>
  <si>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</si>
  <si>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</si>
  <si>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</si>
  <si>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</si>
  <si>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</si>
  <si>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</si>
  <si>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</si>
  <si>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</si>
  <si>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</si>
  <si>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</si>
  <si>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</si>
  <si>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</si>
  <si>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</si>
  <si>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</si>
  <si>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</si>
  <si>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</si>
  <si>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</si>
  <si>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</si>
  <si>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</si>
  <si>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</si>
  <si>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</si>
  <si>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</si>
  <si>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</si>
  <si>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</si>
  <si>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</si>
  <si>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</si>
  <si>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</si>
  <si>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</si>
  <si>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</si>
  <si>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</si>
  <si>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</si>
  <si>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</si>
  <si>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</si>
  <si>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</si>
  <si>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</si>
  <si>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</si>
  <si>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</si>
  <si>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</si>
  <si>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</si>
  <si>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</si>
  <si>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</si>
  <si>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</si>
  <si>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</si>
  <si>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</si>
  <si>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</si>
  <si>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</si>
  <si>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</si>
  <si>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</si>
  <si>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</si>
  <si>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</si>
  <si>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</si>
  <si>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</si>
  <si>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</si>
  <si>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</si>
  <si>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</si>
  <si>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</si>
  <si>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</si>
  <si>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</si>
  <si>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</si>
  <si>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</si>
  <si>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</si>
  <si>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</si>
  <si>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</si>
  <si>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</si>
  <si>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</si>
  <si>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</si>
  <si>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</si>
  <si>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</si>
  <si>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</si>
  <si>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</si>
  <si>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</si>
  <si>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</si>
  <si>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</si>
  <si>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</si>
  <si>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</si>
  <si>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</si>
  <si>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</si>
  <si>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</si>
  <si>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</si>
  <si>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</si>
  <si>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</si>
  <si>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</si>
  <si>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</si>
  <si>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</si>
  <si>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</si>
  <si>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</si>
  <si>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</si>
  <si>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</si>
  <si>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</si>
  <si>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</si>
  <si>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</si>
  <si>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</si>
  <si>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</si>
  <si>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</si>
  <si>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</si>
  <si>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</si>
  <si>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</si>
  <si>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</si>
  <si>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</si>
  <si>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</si>
  <si>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</si>
  <si>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</si>
  <si>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</si>
  <si>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</si>
  <si>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</si>
  <si>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</si>
  <si>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</si>
  <si>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</si>
  <si>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</si>
  <si>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</si>
  <si>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</si>
  <si>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</si>
  <si>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</si>
  <si>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</si>
  <si>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</si>
  <si>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</si>
  <si>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</si>
  <si>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</si>
  <si>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</si>
  <si>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</si>
  <si>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</si>
  <si>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</si>
  <si>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</si>
  <si>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</si>
  <si>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</si>
  <si>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</si>
  <si>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</si>
  <si>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</si>
  <si>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</si>
  <si>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</si>
  <si>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</si>
  <si>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</si>
  <si>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</si>
  <si>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</si>
  <si>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</si>
  <si>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</si>
  <si>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</si>
  <si>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</si>
  <si>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</si>
  <si>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</si>
  <si>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</si>
  <si>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</si>
  <si>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</si>
  <si>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</si>
  <si>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</si>
  <si>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</si>
  <si>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</si>
  <si>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</si>
  <si>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</si>
  <si>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</si>
  <si>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</si>
  <si>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</si>
  <si>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</si>
  <si>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</si>
  <si>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</si>
  <si>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</si>
  <si>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</si>
  <si>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</si>
  <si>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</si>
  <si>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</si>
  <si>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</si>
  <si>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</si>
  <si>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</si>
  <si>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</si>
  <si>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</si>
  <si>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</si>
  <si>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</si>
  <si>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</si>
  <si>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</si>
  <si>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</si>
  <si>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</si>
  <si>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</si>
  <si>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</si>
  <si>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</si>
  <si>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</si>
  <si>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</si>
  <si>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</si>
  <si>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</si>
  <si>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</si>
  <si>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</si>
  <si>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</si>
  <si>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</si>
  <si>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</si>
  <si>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</si>
  <si>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</si>
  <si>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</si>
  <si>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</si>
  <si>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</si>
  <si>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</si>
  <si>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</si>
  <si>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</si>
  <si>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</si>
  <si>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</si>
  <si>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</si>
  <si>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</si>
  <si>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</si>
  <si>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</si>
  <si>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</si>
  <si>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</si>
  <si>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</si>
  <si>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</si>
  <si>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</si>
  <si>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</si>
  <si>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</si>
  <si>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</si>
  <si>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</si>
  <si>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</si>
  <si>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</si>
  <si>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</si>
  <si>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</si>
  <si>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</si>
  <si>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</si>
  <si>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</si>
  <si>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</si>
  <si>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</si>
  <si>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</si>
  <si>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</si>
  <si>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</si>
  <si>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</si>
  <si>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</si>
  <si>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</si>
  <si>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</si>
  <si>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</si>
  <si>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</si>
  <si>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</si>
  <si>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</si>
  <si>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</si>
  <si>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</si>
  <si>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</si>
  <si>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</si>
  <si>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</si>
  <si>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</si>
  <si>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</si>
  <si>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</si>
  <si>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</si>
  <si>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</si>
  <si>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</si>
  <si>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</si>
  <si>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</si>
  <si>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</si>
  <si>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</si>
  <si>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</si>
  <si>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</si>
  <si>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</si>
  <si>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</si>
  <si>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</si>
  <si>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</si>
  <si>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</si>
  <si>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</si>
  <si>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</si>
  <si>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</si>
  <si>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</si>
  <si>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</si>
  <si>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</si>
  <si>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</si>
  <si>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</si>
  <si>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</si>
  <si>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</si>
  <si>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</si>
  <si>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</si>
  <si>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</si>
  <si>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</si>
  <si>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</si>
  <si>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</si>
  <si>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</si>
  <si>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</si>
  <si>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</si>
  <si>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</si>
  <si>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</si>
  <si>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</si>
  <si>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</si>
  <si>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</si>
  <si>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</si>
  <si>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</si>
  <si>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</si>
  <si>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</si>
  <si>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</si>
  <si>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</si>
  <si>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</si>
  <si>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</si>
  <si>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</si>
  <si>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</si>
  <si>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</si>
  <si>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</si>
  <si>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</si>
  <si>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</si>
  <si>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</si>
  <si>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</si>
  <si>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</si>
  <si>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</si>
  <si>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</si>
  <si>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</si>
  <si>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</si>
  <si>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</si>
  <si>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</si>
  <si>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</si>
  <si>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</si>
  <si>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</si>
  <si>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</si>
  <si>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</si>
  <si>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</si>
  <si>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</si>
  <si>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</si>
  <si>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</si>
  <si>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</si>
  <si>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</si>
  <si>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</si>
  <si>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</si>
  <si>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</si>
  <si>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</si>
  <si>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</si>
  <si>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</si>
  <si>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</si>
  <si>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</si>
  <si>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</si>
  <si>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</si>
  <si>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</si>
  <si>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</si>
  <si>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</si>
  <si>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</si>
  <si>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</si>
  <si>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</si>
  <si>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</si>
  <si>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</si>
  <si>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</si>
  <si>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</si>
  <si>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</si>
  <si>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</si>
  <si>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</si>
  <si>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</si>
  <si>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</si>
  <si>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</si>
  <si>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</si>
  <si>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</si>
  <si>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</si>
  <si>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</si>
  <si>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</si>
  <si>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</si>
  <si>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</si>
  <si>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</si>
  <si>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</si>
  <si>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</si>
  <si>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</si>
  <si>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</si>
  <si>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</si>
  <si>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</si>
  <si>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</si>
  <si>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</si>
  <si>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</si>
  <si>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</si>
  <si>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</si>
  <si>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</si>
  <si>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</si>
  <si>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</si>
  <si>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</si>
  <si>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</si>
  <si>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</si>
  <si>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</si>
  <si>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</si>
  <si>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</si>
  <si>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</si>
  <si>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</si>
  <si>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</si>
  <si>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</si>
  <si>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</si>
  <si>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</si>
  <si>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</si>
  <si>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</si>
  <si>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</si>
  <si>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</si>
  <si>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</si>
  <si>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</si>
  <si>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</si>
  <si>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</si>
  <si>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</si>
  <si>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</si>
  <si>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</si>
  <si>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</si>
  <si>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</si>
  <si>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</si>
  <si>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</si>
  <si>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</si>
  <si>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</si>
  <si>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</si>
  <si>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</si>
  <si>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</si>
  <si>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</si>
  <si>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</si>
  <si>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</si>
  <si>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</si>
  <si>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</si>
  <si>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</si>
  <si>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</si>
  <si>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</si>
  <si>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</si>
  <si>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</si>
  <si>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</si>
  <si>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</si>
  <si>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</si>
  <si>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</si>
  <si>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</si>
  <si>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</si>
  <si>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</si>
  <si>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</si>
  <si>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</si>
  <si>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</si>
  <si>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</si>
  <si>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</si>
  <si>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</si>
  <si>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</si>
  <si>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</si>
  <si>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</si>
  <si>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</si>
  <si>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</si>
  <si>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</si>
  <si>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</si>
  <si>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</si>
  <si>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</si>
  <si>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</si>
  <si>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</si>
  <si>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</si>
  <si>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</si>
  <si>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</si>
  <si>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</si>
  <si>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</si>
  <si>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</si>
  <si>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</si>
  <si>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</si>
  <si>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</si>
  <si>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</si>
  <si>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</si>
  <si>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</si>
  <si>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</si>
  <si>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</si>
  <si>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</si>
  <si>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</si>
  <si>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</si>
  <si>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</si>
  <si>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</si>
  <si>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</si>
  <si>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</si>
  <si>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</si>
  <si>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</si>
  <si>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</si>
  <si>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</si>
  <si>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</si>
  <si>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</si>
  <si>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</si>
  <si>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</si>
  <si>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</si>
  <si>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</si>
  <si>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</si>
  <si>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</si>
  <si>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</si>
  <si>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</si>
  <si>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</si>
  <si>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</si>
  <si>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</si>
  <si>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</si>
  <si>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</si>
  <si>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</si>
  <si>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</si>
  <si>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</si>
  <si>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</si>
  <si>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</si>
  <si>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</si>
  <si>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</si>
  <si>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</si>
  <si>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</si>
  <si>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</si>
  <si>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</si>
  <si>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</si>
  <si>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</si>
  <si>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</si>
  <si>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</si>
  <si>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</si>
  <si>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</si>
  <si>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</si>
  <si>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</si>
  <si>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</si>
  <si>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</si>
  <si>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</si>
  <si>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</si>
  <si>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</si>
  <si>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</si>
  <si>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</si>
  <si>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</si>
  <si>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</si>
  <si>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</si>
  <si>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</si>
  <si>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</si>
  <si>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</si>
  <si>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</si>
  <si>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</si>
  <si>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</si>
  <si>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</si>
  <si>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</si>
  <si>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</si>
  <si>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</si>
  <si>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</si>
  <si>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</si>
  <si>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</si>
  <si>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</si>
  <si>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</si>
  <si>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</si>
  <si>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</si>
  <si>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</si>
  <si>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</si>
  <si>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</si>
  <si>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</si>
  <si>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</si>
  <si>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</si>
  <si>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</si>
  <si>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</si>
  <si>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</si>
  <si>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</si>
  <si>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</si>
  <si>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</si>
  <si>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</si>
  <si>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</si>
  <si>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</si>
  <si>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</si>
  <si>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</si>
  <si>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</si>
  <si>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</si>
  <si>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</si>
  <si>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</si>
  <si>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</si>
  <si>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</si>
  <si>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</si>
  <si>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</si>
  <si>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</si>
  <si>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</si>
  <si>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</si>
  <si>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</si>
  <si>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</si>
  <si>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</si>
  <si>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</si>
  <si>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</si>
  <si>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</si>
  <si>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</si>
  <si>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</si>
  <si>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</si>
  <si>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</si>
  <si>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</si>
  <si>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</si>
  <si>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</si>
  <si>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</si>
  <si>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</si>
  <si>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</si>
  <si>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</si>
  <si>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</si>
  <si>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</si>
  <si>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</si>
  <si>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</si>
  <si>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</si>
  <si>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</si>
  <si>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</si>
  <si>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</si>
  <si>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</si>
  <si>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</si>
  <si>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</si>
  <si>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</si>
  <si>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</si>
  <si>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</si>
  <si>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</si>
  <si>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</si>
  <si>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</si>
  <si>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</si>
  <si>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</si>
  <si>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</si>
  <si>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</si>
  <si>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</si>
  <si>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</si>
  <si>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</si>
  <si>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</si>
  <si>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</si>
  <si>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</si>
  <si>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</si>
  <si>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</si>
  <si>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</si>
  <si>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</si>
  <si>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</si>
  <si>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</si>
  <si>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</si>
  <si>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</si>
  <si>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</si>
  <si>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</si>
  <si>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</si>
  <si>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</si>
  <si>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</si>
  <si>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</si>
  <si>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</si>
  <si>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</si>
  <si>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</si>
  <si>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</si>
  <si>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</si>
  <si>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</si>
  <si>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</si>
  <si>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</si>
  <si>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</si>
  <si>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</si>
  <si>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</si>
  <si>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</si>
  <si>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</si>
  <si>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</si>
  <si>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</si>
  <si>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</si>
  <si>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</si>
  <si>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</si>
  <si>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</si>
  <si>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</si>
  <si>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</si>
  <si>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</si>
  <si>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</si>
  <si>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</si>
  <si>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</si>
  <si>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</si>
  <si>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</si>
  <si>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</si>
  <si>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</si>
  <si>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</si>
  <si>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</si>
  <si>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</si>
  <si>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</si>
  <si>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</si>
  <si>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</si>
  <si>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</si>
  <si>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</si>
  <si>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</si>
  <si>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</si>
  <si>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</si>
  <si>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</si>
  <si>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</si>
  <si>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</si>
  <si>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</si>
  <si>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</si>
  <si>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</si>
  <si>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</si>
  <si>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</si>
  <si>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</si>
  <si>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</si>
  <si>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</si>
  <si>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</si>
  <si>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</si>
  <si>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</si>
  <si>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</si>
  <si>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</si>
  <si>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</si>
  <si>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</si>
  <si>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</si>
  <si>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</si>
  <si>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</si>
  <si>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</si>
  <si>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</si>
  <si>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</si>
  <si>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</si>
  <si>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</si>
  <si>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</si>
  <si>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</si>
  <si>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</si>
  <si>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</si>
  <si>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</si>
  <si>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</si>
  <si>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</si>
  <si>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</si>
  <si>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</si>
  <si>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</si>
  <si>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</si>
  <si>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</si>
  <si>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</si>
  <si>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</si>
  <si>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</si>
  <si>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</si>
  <si>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</si>
  <si>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</si>
  <si>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</si>
  <si>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</si>
  <si>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</si>
  <si>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</si>
  <si>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</si>
  <si>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</si>
  <si>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</si>
  <si>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</si>
  <si>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</si>
  <si>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</si>
  <si>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</si>
  <si>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</si>
  <si>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</si>
  <si>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</si>
  <si>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</si>
  <si>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</si>
  <si>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</si>
  <si>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</si>
  <si>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</si>
  <si>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</si>
  <si>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</si>
  <si>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</si>
  <si>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</si>
  <si>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</si>
  <si>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</si>
  <si>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</si>
  <si>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</si>
  <si>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</si>
  <si>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</si>
  <si>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</si>
  <si>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</si>
  <si>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</si>
  <si>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</si>
  <si>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</si>
  <si>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</si>
  <si>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</si>
  <si>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</si>
  <si>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</si>
  <si>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</si>
  <si>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</si>
  <si>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</si>
  <si>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</si>
  <si>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</si>
  <si>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</si>
  <si>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</si>
  <si>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</si>
  <si>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</si>
  <si>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</si>
  <si>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</si>
  <si>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</si>
  <si>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</si>
  <si>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</si>
  <si>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</si>
  <si>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</si>
  <si>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</si>
  <si>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</si>
  <si>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</si>
  <si>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</si>
  <si>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</si>
  <si>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</si>
  <si>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</si>
  <si>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</si>
  <si>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</si>
  <si>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</si>
  <si>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</si>
  <si>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</si>
  <si>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</si>
  <si>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</si>
  <si>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</si>
  <si>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</si>
  <si>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</si>
  <si>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</si>
  <si>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</si>
  <si>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</si>
  <si>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</si>
  <si>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</si>
  <si>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</si>
  <si>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</si>
  <si>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</si>
  <si>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</si>
  <si>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</si>
  <si>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</si>
  <si>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</si>
  <si>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</si>
  <si>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</si>
  <si>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</si>
  <si>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</si>
  <si>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</si>
  <si>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</si>
  <si>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</si>
  <si>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</si>
  <si>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</si>
  <si>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</si>
  <si>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</si>
  <si>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</si>
  <si>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</si>
  <si>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</si>
  <si>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</si>
  <si>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</si>
  <si>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</si>
  <si>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</si>
  <si>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</si>
  <si>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</si>
  <si>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</si>
  <si>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</si>
  <si>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</si>
  <si>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</si>
  <si>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</si>
  <si>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</si>
  <si>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</si>
  <si>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</si>
  <si>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</si>
  <si>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</si>
  <si>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</si>
  <si>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</si>
  <si>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</si>
  <si>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</si>
  <si>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</si>
  <si>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</si>
  <si>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</si>
  <si>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</si>
  <si>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</si>
  <si>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</si>
  <si>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</si>
  <si>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</si>
  <si>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</si>
  <si>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</si>
  <si>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</si>
  <si>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</si>
  <si>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</si>
  <si>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</si>
  <si>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</si>
  <si>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</si>
  <si>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</si>
  <si>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</si>
  <si>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</si>
  <si>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</si>
  <si>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</si>
  <si>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</si>
  <si>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</si>
  <si>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</si>
  <si>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</si>
  <si>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</si>
  <si>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</si>
  <si>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</si>
  <si>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</si>
  <si>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</si>
  <si>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</si>
  <si>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</si>
  <si>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</si>
  <si>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</si>
  <si>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</si>
  <si>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</si>
  <si>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</si>
  <si>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</si>
  <si>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</si>
  <si>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</si>
  <si>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</si>
  <si>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</si>
  <si>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</si>
  <si>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</si>
  <si>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</si>
  <si>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</si>
  <si>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</si>
  <si>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</si>
  <si>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</si>
  <si>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</si>
  <si>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</si>
  <si>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</si>
  <si>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</si>
  <si>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</si>
  <si>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</si>
  <si>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</si>
  <si>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</si>
  <si>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</si>
  <si>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</si>
  <si>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</si>
  <si>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</si>
  <si>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</si>
  <si>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</si>
  <si>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</si>
  <si>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</si>
  <si>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</si>
  <si>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</si>
  <si>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</si>
  <si>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</si>
  <si>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</si>
  <si>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</si>
  <si>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</si>
  <si>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</si>
  <si>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</si>
  <si>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</si>
  <si>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</si>
  <si>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</si>
  <si>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</si>
  <si>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</si>
  <si>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</si>
  <si>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</si>
  <si>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</si>
  <si>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</si>
  <si>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</si>
  <si>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</si>
  <si>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</si>
  <si>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</si>
  <si>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</si>
  <si>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</si>
  <si>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</si>
  <si>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</si>
  <si>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</si>
  <si>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</si>
  <si>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</si>
  <si>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</si>
  <si>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</si>
  <si>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</si>
  <si>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</si>
  <si>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</si>
  <si>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</si>
  <si>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</si>
  <si>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</si>
  <si>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</si>
  <si>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</si>
  <si>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</si>
  <si>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</si>
  <si>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</si>
  <si>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</si>
  <si>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</si>
  <si>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</si>
  <si>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</si>
  <si>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</si>
  <si>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</si>
  <si>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</si>
  <si>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</si>
  <si>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</si>
  <si>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</si>
  <si>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</si>
  <si>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</si>
  <si>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</si>
  <si>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</si>
  <si>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</si>
  <si>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</si>
  <si>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</si>
  <si>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</si>
  <si>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</si>
  <si>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</si>
  <si>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</si>
  <si>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</si>
  <si>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</si>
  <si>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</si>
  <si>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</si>
  <si>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</si>
  <si>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</si>
  <si>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</si>
  <si>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</si>
  <si>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</si>
  <si>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</si>
  <si>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</si>
  <si>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</si>
  <si>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</si>
  <si>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</si>
  <si>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</si>
  <si>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</si>
  <si>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</si>
  <si>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</si>
  <si>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</si>
  <si>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</si>
  <si>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</si>
  <si>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</si>
  <si>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</si>
  <si>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</si>
  <si>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</si>
  <si>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</si>
  <si>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</si>
  <si>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</si>
  <si>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</si>
  <si>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</si>
  <si>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</si>
  <si>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</si>
  <si>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</si>
  <si>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</si>
  <si>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</si>
  <si>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</si>
  <si>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</si>
  <si>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</si>
  <si>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</si>
  <si>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</si>
  <si>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</si>
  <si>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</si>
  <si>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</si>
  <si>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</si>
  <si>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</si>
  <si>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</si>
  <si>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</si>
  <si>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</si>
  <si>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</si>
  <si>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</si>
  <si>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</si>
  <si>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</si>
  <si>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</si>
  <si>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</si>
  <si>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</si>
  <si>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</si>
  <si>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</si>
  <si>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</si>
  <si>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</si>
  <si>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</si>
  <si>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</si>
  <si>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</si>
  <si>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</si>
  <si>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</si>
  <si>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</si>
  <si>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</si>
  <si>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</si>
  <si>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</si>
  <si>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</si>
  <si>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</si>
  <si>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</si>
  <si>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</si>
  <si>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</si>
  <si>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</si>
  <si>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</si>
  <si>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</si>
  <si>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</si>
  <si>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</si>
  <si>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</si>
  <si>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</si>
  <si>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</si>
  <si>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</si>
  <si>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</si>
  <si>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</si>
  <si>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</si>
  <si>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</si>
  <si>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</si>
  <si>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</si>
  <si>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</si>
  <si>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</si>
  <si>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</si>
  <si>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</si>
  <si>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</si>
  <si>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</si>
  <si>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</si>
  <si>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</si>
  <si>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</si>
  <si>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</si>
  <si>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</si>
  <si>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</si>
  <si>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</si>
  <si>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</si>
  <si>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</si>
  <si>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</si>
  <si>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</si>
  <si>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</si>
  <si>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</si>
  <si>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</si>
  <si>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</si>
  <si>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</si>
  <si>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</si>
  <si>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</si>
  <si>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</si>
  <si>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</si>
  <si>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</si>
  <si>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</si>
  <si>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</si>
  <si>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</si>
  <si>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</si>
  <si>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</si>
  <si>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</si>
  <si>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</si>
  <si>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</si>
  <si>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</si>
  <si>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</si>
  <si>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</si>
  <si>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</si>
  <si>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</si>
  <si>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</si>
  <si>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</si>
  <si>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</si>
  <si>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</si>
  <si>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</si>
  <si>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</si>
  <si>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</si>
  <si>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</si>
  <si>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</si>
  <si>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</si>
  <si>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</si>
  <si>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</si>
  <si>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</si>
  <si>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</si>
  <si>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</si>
  <si>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</si>
  <si>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</si>
  <si>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</si>
  <si>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</si>
  <si>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</si>
  <si>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</si>
  <si>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</si>
  <si>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</si>
  <si>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</si>
  <si>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</si>
  <si>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</si>
  <si>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</si>
  <si>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</si>
  <si>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</si>
  <si>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</si>
  <si>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</si>
  <si>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</si>
  <si>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</si>
  <si>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</si>
  <si>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</si>
  <si>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</si>
  <si>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</si>
  <si>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</si>
  <si>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</si>
  <si>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</si>
  <si>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</si>
  <si>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</si>
  <si>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</si>
  <si>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</si>
  <si>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</si>
  <si>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</si>
  <si>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</si>
  <si>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</si>
  <si>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</si>
  <si>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</si>
  <si>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</si>
  <si>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</si>
  <si>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</si>
  <si>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</si>
  <si>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</si>
  <si>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</si>
  <si>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</si>
  <si>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</si>
  <si>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</si>
  <si>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</si>
  <si>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</si>
  <si>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</si>
  <si>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</si>
  <si>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</si>
  <si>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</si>
  <si>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</si>
  <si>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</si>
  <si>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</si>
  <si>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</si>
  <si>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</si>
  <si>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</si>
  <si>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</si>
  <si>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</si>
  <si>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</si>
  <si>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</si>
  <si>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</si>
  <si>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</si>
  <si>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</si>
  <si>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</si>
  <si>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</si>
  <si>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</si>
  <si>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</si>
  <si>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</si>
  <si>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</si>
  <si>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</si>
  <si>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</si>
  <si>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</si>
  <si>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</si>
  <si>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</si>
  <si>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</si>
  <si>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</si>
  <si>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</si>
  <si>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</si>
  <si>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</si>
  <si>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</si>
  <si>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</si>
  <si>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</si>
  <si>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</si>
  <si>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</si>
  <si>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</si>
  <si>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</si>
  <si>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</si>
  <si>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</si>
  <si>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</si>
  <si>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</si>
  <si>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</si>
  <si>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</si>
  <si>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</si>
  <si>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</si>
  <si>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</si>
  <si>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</si>
  <si>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</si>
  <si>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</si>
  <si>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</si>
  <si>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</si>
  <si>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</si>
  <si>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</si>
  <si>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</si>
  <si>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</si>
  <si>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</si>
  <si>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</si>
  <si>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</si>
  <si>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</si>
  <si>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</si>
  <si>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</si>
  <si>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</si>
  <si>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</si>
  <si>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</si>
  <si>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</si>
  <si>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</si>
  <si>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</si>
  <si>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</si>
  <si>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</si>
  <si>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</si>
  <si>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</si>
  <si>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</si>
  <si>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</si>
  <si>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</si>
  <si>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</si>
  <si>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</si>
  <si>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</si>
  <si>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</si>
  <si>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</si>
  <si>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</si>
  <si>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</si>
  <si>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</si>
  <si>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</si>
  <si>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</si>
  <si>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</si>
  <si>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</si>
  <si>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</si>
  <si>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</si>
  <si>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</si>
  <si>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</si>
  <si>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</si>
  <si>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</si>
  <si>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</si>
  <si>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</si>
  <si>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</si>
  <si>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</si>
  <si>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</si>
  <si>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</si>
  <si>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</si>
  <si>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</si>
  <si>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</si>
  <si>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</si>
  <si>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</si>
  <si>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</si>
  <si>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</si>
  <si>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</si>
  <si>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</si>
  <si>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</si>
  <si>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</si>
  <si>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</si>
  <si>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</si>
  <si>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</si>
  <si>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</si>
  <si>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</si>
  <si>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</si>
  <si>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</si>
  <si>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</si>
  <si>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</si>
  <si>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</si>
  <si>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</si>
  <si>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</si>
  <si>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</si>
  <si>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</si>
  <si>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</si>
  <si>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</si>
  <si>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</si>
  <si>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</si>
  <si>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</si>
  <si>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</si>
  <si>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</si>
  <si>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</si>
  <si>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</si>
  <si>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</si>
  <si>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</si>
  <si>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</si>
  <si>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</si>
  <si>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</si>
  <si>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</si>
  <si>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</si>
  <si>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</si>
  <si>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</si>
  <si>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</si>
  <si>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</si>
  <si>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</si>
  <si>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</si>
  <si>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</si>
  <si>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</si>
  <si>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</si>
  <si>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</si>
  <si>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</si>
  <si>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</si>
  <si>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</si>
  <si>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</si>
  <si>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</si>
  <si>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</si>
  <si>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</si>
  <si>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</si>
  <si>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</si>
  <si>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</si>
  <si>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</si>
  <si>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</si>
  <si>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</si>
  <si>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</si>
  <si>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</si>
  <si>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</si>
  <si>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</si>
  <si>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</si>
  <si>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</si>
  <si>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</si>
  <si>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</si>
  <si>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</si>
  <si>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</si>
  <si>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</si>
  <si>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</si>
  <si>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</si>
  <si>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</si>
  <si>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</si>
  <si>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</si>
  <si>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</si>
  <si>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</si>
  <si>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</si>
  <si>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</si>
  <si>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</si>
  <si>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</si>
  <si>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</si>
  <si>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</si>
  <si>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</si>
  <si>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</si>
  <si>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</si>
  <si>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</si>
  <si>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</si>
  <si>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</si>
  <si>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</si>
  <si>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</si>
  <si>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</si>
  <si>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</si>
  <si>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</si>
  <si>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</si>
  <si>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</si>
  <si>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</si>
  <si>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</si>
  <si>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</si>
  <si>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</si>
  <si>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</si>
  <si>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</si>
  <si>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</si>
  <si>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</si>
  <si>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</si>
  <si>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</si>
  <si>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</si>
  <si>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</si>
  <si>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</si>
  <si>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</si>
  <si>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</si>
  <si>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</si>
  <si>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</si>
  <si>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</si>
  <si>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</si>
  <si>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</si>
  <si>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</si>
  <si>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</si>
  <si>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</si>
  <si>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</si>
  <si>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</si>
  <si>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</si>
  <si>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</si>
  <si>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</si>
  <si>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</si>
  <si>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</si>
  <si>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</si>
  <si>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</si>
  <si>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</si>
  <si>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</si>
  <si>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</si>
  <si>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</si>
  <si>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</si>
  <si>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</si>
  <si>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</si>
  <si>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</si>
  <si>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</si>
  <si>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</si>
  <si>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</si>
  <si>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</si>
  <si>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</si>
  <si>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</si>
  <si>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</si>
  <si>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</si>
  <si>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</si>
  <si>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</si>
  <si>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</si>
  <si>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</si>
  <si>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</si>
  <si>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</si>
  <si>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</si>
  <si>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</si>
  <si>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</si>
  <si>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</si>
  <si>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</si>
  <si>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</si>
  <si>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</si>
  <si>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</si>
  <si>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</si>
  <si>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</si>
  <si>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</si>
  <si>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</si>
  <si>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</si>
  <si>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</si>
  <si>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</si>
  <si>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</si>
  <si>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</si>
  <si>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</si>
  <si>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</si>
  <si>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</si>
  <si>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</si>
  <si>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</si>
  <si>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</si>
  <si>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</si>
  <si>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</si>
  <si>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</si>
  <si>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</si>
  <si>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</si>
  <si>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</si>
  <si>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</si>
  <si>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</si>
  <si>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</si>
  <si>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</si>
  <si>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</si>
  <si>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</si>
  <si>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</si>
  <si>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</si>
  <si>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</si>
  <si>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</si>
  <si>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</si>
  <si>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</si>
  <si>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</si>
  <si>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</si>
  <si>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</si>
  <si>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</si>
  <si>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</si>
  <si>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</si>
  <si>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</si>
  <si>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</si>
  <si>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</si>
  <si>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</si>
  <si>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</si>
  <si>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</si>
  <si>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</si>
  <si>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</si>
  <si>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</si>
  <si>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</si>
  <si>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</si>
  <si>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</si>
  <si>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</si>
  <si>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</si>
  <si>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</si>
  <si>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</si>
  <si>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</si>
  <si>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</si>
  <si>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</si>
  <si>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</si>
  <si>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</si>
  <si>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</si>
  <si>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</si>
  <si>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</si>
  <si>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</si>
  <si>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</si>
  <si>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</si>
  <si>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</si>
  <si>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</si>
  <si>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</si>
  <si>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</si>
  <si>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</si>
  <si>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</si>
  <si>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</si>
  <si>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</si>
  <si>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</si>
  <si>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</si>
  <si>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</si>
  <si>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</si>
  <si>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</si>
  <si>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</si>
  <si>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</si>
  <si>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</si>
  <si>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</si>
  <si>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</si>
  <si>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</si>
  <si>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</si>
  <si>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</si>
  <si>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</si>
  <si>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</si>
  <si>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</si>
  <si>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</si>
  <si>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</si>
  <si>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</si>
  <si>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</si>
  <si>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</si>
  <si>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</si>
  <si>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</si>
  <si>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</si>
  <si>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</si>
  <si>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</si>
  <si>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</si>
  <si>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</si>
  <si>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</si>
  <si>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</si>
  <si>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</si>
  <si>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</si>
  <si>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</si>
  <si>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</si>
  <si>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</si>
  <si>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</si>
  <si>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</si>
  <si>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</si>
  <si>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</si>
  <si>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</si>
  <si>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</si>
  <si>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</si>
  <si>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</si>
  <si>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</si>
  <si>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</si>
  <si>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</si>
  <si>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</si>
  <si>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</si>
  <si>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</si>
  <si>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</si>
  <si>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</si>
  <si>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</si>
  <si>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</si>
  <si>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</si>
  <si>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</si>
  <si>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</si>
  <si>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</si>
  <si>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</si>
  <si>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</si>
  <si>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</si>
  <si>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</si>
  <si>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</si>
  <si>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</si>
  <si>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</si>
  <si>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</si>
  <si>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</si>
  <si>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</si>
  <si>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</si>
  <si>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</si>
  <si>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</si>
  <si>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</si>
  <si>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</si>
  <si>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</si>
  <si>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</si>
  <si>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</si>
  <si>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</si>
  <si>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</si>
  <si>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</si>
  <si>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</si>
  <si>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</si>
  <si>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</si>
  <si>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</si>
  <si>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</si>
  <si>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</si>
  <si>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</si>
  <si>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</si>
  <si>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</si>
  <si>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</si>
  <si>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</si>
  <si>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</si>
  <si>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</si>
  <si>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</si>
  <si>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</si>
  <si>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</si>
  <si>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</si>
  <si>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</si>
  <si>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</si>
  <si>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</si>
  <si>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</si>
  <si>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</si>
  <si>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</si>
  <si>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</si>
  <si>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</si>
  <si>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</si>
  <si>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</si>
  <si>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</si>
  <si>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</si>
  <si>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</si>
  <si>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</si>
  <si>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</si>
  <si>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</si>
  <si>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</si>
  <si>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</si>
  <si>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</si>
  <si>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</si>
  <si>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</si>
  <si>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</si>
  <si>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</si>
  <si>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</si>
  <si>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</si>
  <si>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</si>
  <si>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</si>
  <si>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</si>
  <si>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</si>
  <si>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</si>
  <si>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</si>
  <si>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</si>
  <si>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</si>
  <si>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</si>
  <si>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</si>
  <si>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</si>
  <si>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</si>
  <si>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</si>
  <si>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</si>
  <si>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</si>
  <si>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</si>
  <si>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</si>
  <si>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</si>
  <si>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</si>
  <si>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</si>
  <si>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</si>
  <si>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</si>
  <si>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</si>
  <si>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</si>
  <si>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</si>
  <si>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</si>
  <si>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</si>
  <si>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</si>
  <si>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</si>
  <si>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</si>
  <si>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</si>
  <si>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</si>
  <si>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</si>
  <si>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</si>
  <si>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</si>
  <si>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</si>
  <si>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</si>
  <si>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</si>
  <si>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</si>
  <si>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</si>
  <si>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</si>
  <si>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</si>
  <si>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</si>
  <si>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</si>
  <si>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</si>
  <si>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</si>
  <si>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</si>
  <si>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</si>
  <si>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</si>
  <si>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</si>
  <si>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</si>
  <si>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</si>
  <si>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</si>
  <si>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</si>
  <si>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</si>
  <si>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</si>
  <si>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</si>
  <si>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</si>
  <si>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</si>
  <si>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</si>
  <si>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</si>
  <si>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</si>
  <si>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</si>
  <si>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</si>
  <si>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</si>
  <si>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</si>
  <si>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</si>
  <si>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</si>
  <si>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</si>
  <si>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</si>
  <si>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</si>
  <si>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</si>
  <si>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</si>
  <si>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</si>
  <si>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</si>
  <si>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</si>
  <si>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</si>
  <si>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</si>
  <si>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</si>
  <si>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</si>
  <si>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</si>
  <si>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</si>
  <si>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</si>
  <si>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</si>
  <si>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</si>
  <si>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</si>
  <si>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</si>
  <si>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</si>
  <si>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</si>
  <si>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</si>
  <si>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</si>
  <si>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</si>
  <si>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</si>
  <si>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</si>
  <si>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</si>
  <si>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</si>
  <si>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</si>
  <si>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</si>
  <si>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</si>
  <si>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</si>
  <si>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</si>
  <si>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</si>
  <si>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</si>
  <si>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</si>
  <si>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</si>
  <si>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</si>
  <si>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</si>
  <si>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</si>
  <si>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</si>
  <si>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</si>
  <si>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</si>
  <si>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</si>
  <si>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</si>
  <si>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</si>
  <si>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</si>
  <si>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</si>
  <si>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</si>
  <si>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</si>
  <si>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</si>
  <si>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</si>
  <si>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</si>
  <si>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</si>
  <si>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</si>
  <si>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</si>
  <si>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</si>
  <si>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</si>
  <si>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</si>
  <si>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</si>
  <si>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</si>
  <si>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</si>
  <si>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</si>
  <si>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</si>
  <si>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</si>
  <si>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</si>
  <si>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</si>
  <si>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</si>
  <si>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</si>
  <si>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</si>
  <si>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</si>
  <si>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</si>
  <si>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</si>
  <si>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</si>
  <si>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</si>
  <si>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</si>
  <si>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</si>
  <si>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</si>
  <si>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</si>
  <si>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</si>
  <si>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</si>
  <si>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</si>
  <si>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</si>
  <si>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</si>
  <si>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</si>
  <si>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</si>
  <si>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</si>
  <si>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</si>
  <si>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</si>
  <si>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</si>
  <si>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</si>
  <si>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</si>
  <si>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</si>
  <si>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</si>
  <si>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</si>
  <si>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</si>
  <si>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</si>
  <si>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</si>
  <si>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</si>
  <si>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</si>
  <si>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</si>
  <si>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</si>
  <si>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</si>
  <si>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</si>
  <si>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</si>
  <si>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</si>
  <si>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</si>
  <si>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</si>
  <si>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</si>
  <si>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</si>
  <si>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</si>
  <si>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</si>
  <si>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</si>
  <si>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</si>
  <si>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</si>
  <si>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</si>
  <si>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</si>
  <si>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</si>
  <si>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</si>
  <si>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</si>
  <si>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</si>
  <si>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</si>
  <si>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</si>
  <si>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</si>
  <si>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</si>
  <si>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</si>
  <si>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</si>
  <si>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</si>
  <si>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</si>
  <si>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</si>
  <si>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</si>
  <si>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</si>
  <si>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</si>
  <si>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</si>
  <si>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</si>
  <si>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</si>
  <si>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</si>
  <si>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</si>
  <si>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</si>
  <si>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</si>
  <si>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</si>
  <si>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</si>
  <si>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</si>
  <si>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</si>
  <si>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</si>
  <si>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</si>
  <si>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</si>
  <si>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</si>
  <si>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</si>
  <si>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</si>
  <si>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</si>
  <si>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</si>
  <si>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</si>
  <si>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</si>
  <si>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</si>
  <si>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</si>
  <si>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</si>
  <si>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</si>
  <si>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</si>
  <si>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</si>
  <si>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</si>
  <si>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</si>
  <si>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</si>
  <si>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</si>
  <si>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</si>
  <si>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</si>
  <si>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</si>
  <si>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</si>
  <si>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</si>
  <si>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</si>
  <si>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</si>
  <si>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</si>
  <si>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</si>
  <si>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</si>
  <si>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</si>
  <si>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</si>
  <si>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</si>
  <si>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</si>
  <si>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</si>
  <si>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</si>
  <si>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</si>
  <si>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</si>
  <si>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</si>
  <si>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</si>
  <si>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</si>
  <si>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</si>
  <si>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</si>
  <si>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</si>
  <si>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</si>
  <si>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</si>
  <si>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</si>
  <si>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</si>
  <si>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</si>
  <si>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</si>
  <si>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</si>
  <si>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</si>
  <si>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</si>
  <si>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</si>
  <si>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</si>
  <si>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</si>
  <si>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</si>
  <si>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</si>
  <si>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</si>
  <si>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</si>
  <si>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</si>
  <si>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</si>
  <si>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</si>
  <si>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</si>
  <si>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</si>
  <si>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</si>
  <si>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</si>
  <si>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</si>
  <si>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</si>
  <si>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</si>
  <si>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</si>
  <si>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</si>
  <si>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</si>
  <si>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</si>
  <si>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</si>
  <si>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</si>
  <si>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</si>
  <si>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</si>
  <si>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</si>
  <si>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</si>
  <si>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</si>
  <si>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</si>
  <si>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</si>
  <si>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</si>
  <si>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</si>
  <si>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</si>
  <si>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</si>
  <si>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</si>
  <si>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</si>
  <si>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</si>
  <si>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</si>
  <si>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</si>
  <si>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</si>
  <si>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</si>
  <si>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</si>
  <si>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</si>
  <si>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</si>
  <si>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</si>
  <si>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</si>
  <si>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</si>
  <si>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</si>
  <si>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</si>
  <si>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</si>
  <si>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</si>
  <si>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</si>
  <si>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</si>
  <si>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</si>
  <si>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</si>
  <si>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</si>
  <si>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</si>
  <si>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</si>
  <si>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</si>
  <si>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</si>
  <si>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</si>
  <si>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</si>
  <si>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</si>
  <si>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</si>
  <si>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</si>
  <si>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</si>
  <si>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</si>
  <si>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</si>
  <si>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</si>
  <si>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</si>
  <si>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</si>
  <si>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</si>
  <si>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</si>
  <si>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</si>
  <si>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</si>
  <si>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</si>
  <si>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</si>
  <si>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</si>
  <si>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</si>
  <si>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</si>
  <si>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</si>
  <si>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</si>
  <si>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</si>
  <si>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</si>
  <si>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</si>
  <si>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</si>
  <si>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</si>
  <si>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</si>
  <si>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</si>
  <si>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</si>
  <si>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</si>
  <si>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</si>
  <si>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</si>
  <si>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</si>
  <si>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</si>
  <si>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</si>
  <si>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</si>
  <si>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</si>
  <si>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</si>
  <si>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</si>
  <si>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</si>
  <si>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</si>
  <si>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</si>
  <si>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</si>
  <si>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</si>
  <si>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</si>
  <si>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</si>
  <si>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</si>
  <si>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</si>
  <si>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</si>
  <si>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</si>
  <si>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</si>
  <si>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</si>
  <si>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</si>
  <si>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</si>
  <si>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</si>
  <si>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</si>
  <si>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</si>
  <si>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</si>
  <si>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</si>
  <si>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</si>
  <si>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</si>
  <si>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</si>
  <si>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</si>
  <si>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</si>
  <si>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</si>
  <si>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</si>
  <si>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</si>
  <si>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</si>
  <si>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</si>
  <si>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</si>
  <si>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</si>
  <si>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</si>
  <si>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</si>
  <si>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</si>
  <si>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</si>
  <si>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</si>
  <si>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</si>
  <si>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</si>
  <si>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</si>
  <si>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</si>
  <si>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</si>
  <si>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</si>
  <si>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</si>
  <si>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</si>
  <si>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</si>
  <si>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</si>
  <si>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</si>
  <si>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</si>
  <si>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</si>
  <si>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</si>
  <si>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</si>
  <si>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</si>
  <si>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</si>
  <si>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</si>
  <si>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</si>
  <si>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</si>
  <si>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</si>
  <si>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</si>
  <si>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</si>
  <si>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</si>
  <si>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</si>
  <si>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</si>
  <si>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</si>
  <si>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</si>
  <si>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</si>
  <si>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</si>
  <si>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</si>
  <si>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</si>
  <si>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</si>
  <si>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</si>
  <si>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</si>
  <si>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</si>
  <si>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</si>
  <si>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</si>
  <si>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</si>
  <si>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</si>
  <si>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</si>
  <si>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</si>
  <si>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</si>
  <si>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</si>
  <si>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</si>
  <si>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</si>
  <si>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</si>
  <si>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</si>
  <si>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</si>
  <si>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</si>
  <si>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</si>
  <si>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</si>
  <si>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</si>
  <si>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</si>
  <si>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</si>
  <si>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</si>
  <si>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</si>
  <si>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</si>
  <si>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</si>
  <si>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</si>
  <si>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</si>
  <si>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</si>
  <si>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</si>
  <si>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</si>
  <si>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</si>
  <si>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</si>
  <si>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</si>
  <si>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</si>
  <si>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</si>
  <si>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</si>
  <si>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</si>
  <si>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</si>
  <si>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</si>
  <si>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</si>
  <si>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</si>
  <si>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</si>
  <si>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</si>
  <si>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</si>
  <si>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</si>
  <si>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</si>
  <si>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</si>
  <si>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</si>
  <si>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</si>
  <si>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</si>
  <si>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</si>
  <si>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</si>
  <si>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</si>
  <si>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</si>
  <si>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</si>
  <si>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</si>
  <si>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</si>
  <si>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</si>
  <si>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</si>
  <si>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</si>
  <si>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</si>
  <si>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</si>
  <si>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</si>
  <si>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</si>
  <si>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</si>
  <si>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</si>
  <si>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</si>
  <si>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</si>
  <si>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</si>
  <si>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</si>
  <si>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</si>
  <si>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</si>
  <si>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</si>
  <si>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</si>
  <si>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</si>
  <si>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</si>
  <si>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</si>
  <si>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</si>
  <si>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</si>
  <si>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</si>
  <si>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</si>
  <si>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</si>
  <si>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</si>
  <si>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</si>
  <si>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</si>
  <si>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</si>
  <si>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</si>
  <si>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</si>
  <si>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</si>
  <si>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</si>
  <si>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</si>
  <si>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</si>
  <si>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</si>
  <si>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</si>
  <si>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</si>
  <si>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</si>
  <si>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</si>
  <si>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</si>
  <si>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</si>
  <si>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</si>
  <si>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</si>
  <si>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</si>
  <si>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</si>
  <si>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</si>
  <si>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</si>
  <si>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</si>
  <si>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</si>
  <si>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</si>
  <si>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</si>
  <si>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</si>
  <si>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</si>
  <si>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</si>
  <si>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</si>
  <si>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</si>
  <si>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</si>
  <si>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</si>
  <si>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</si>
  <si>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</si>
  <si>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</si>
  <si>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</si>
  <si>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</si>
  <si>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</si>
  <si>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</si>
  <si>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</si>
  <si>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</si>
  <si>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</si>
  <si>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</si>
  <si>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</si>
  <si>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</si>
  <si>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</si>
  <si>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</si>
  <si>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</si>
  <si>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</si>
  <si>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</si>
  <si>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</si>
  <si>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</si>
  <si>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</si>
  <si>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</si>
  <si>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</si>
  <si>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</si>
  <si>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</si>
  <si>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</si>
  <si>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</si>
  <si>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</si>
  <si>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</si>
  <si>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</si>
  <si>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</si>
  <si>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</si>
  <si>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</si>
  <si>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</si>
  <si>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</si>
  <si>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</si>
  <si>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</si>
  <si>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</si>
  <si>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</si>
  <si>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</si>
  <si>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</si>
  <si>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</si>
  <si>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</si>
  <si>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</si>
  <si>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</si>
  <si>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</si>
  <si>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</si>
  <si>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</si>
  <si>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</si>
  <si>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</si>
  <si>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</si>
  <si>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</si>
  <si>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</si>
  <si>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</si>
  <si>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</si>
  <si>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</si>
  <si>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</si>
  <si>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</si>
  <si>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</si>
  <si>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</si>
  <si>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</si>
  <si>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</si>
  <si>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</si>
  <si>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</si>
  <si>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</si>
  <si>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</si>
  <si>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</si>
  <si>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</si>
  <si>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</si>
  <si>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</si>
  <si>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</si>
  <si>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</si>
  <si>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</si>
  <si>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</si>
  <si>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</si>
  <si>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</si>
  <si>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</si>
  <si>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</si>
  <si>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</si>
  <si>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</si>
  <si>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</si>
  <si>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</si>
  <si>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</si>
  <si>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</si>
  <si>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</si>
  <si>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</si>
  <si>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</si>
  <si>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</si>
  <si>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</si>
  <si>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</si>
  <si>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</si>
  <si>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</si>
  <si>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</si>
  <si>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</si>
  <si>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</si>
  <si>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</si>
  <si>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</si>
  <si>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</si>
  <si>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</si>
  <si>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</si>
  <si>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</si>
  <si>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</si>
  <si>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</si>
  <si>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</si>
  <si>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</si>
  <si>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</si>
  <si>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</si>
  <si>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</si>
  <si>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</si>
  <si>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</si>
  <si>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</si>
  <si>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</si>
  <si>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</si>
  <si>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</si>
  <si>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</si>
  <si>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</si>
  <si>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</si>
  <si>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</si>
  <si>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</si>
  <si>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</si>
  <si>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</si>
  <si>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</si>
  <si>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</si>
  <si>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</si>
  <si>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</si>
  <si>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</si>
  <si>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</si>
  <si>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</si>
  <si>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</si>
  <si>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</si>
  <si>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</si>
  <si>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</si>
  <si>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</si>
  <si>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</si>
  <si>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</si>
  <si>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</si>
  <si>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</si>
  <si>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</si>
  <si>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</si>
  <si>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</si>
  <si>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</si>
  <si>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</si>
  <si>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</si>
  <si>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</si>
  <si>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</si>
  <si>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</si>
  <si>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</si>
  <si>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</si>
  <si>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</si>
  <si>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</si>
  <si>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</si>
  <si>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</si>
  <si>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</si>
  <si>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</si>
  <si>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</si>
  <si>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</si>
  <si>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</si>
  <si>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</si>
  <si>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</si>
  <si>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</si>
  <si>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</si>
  <si>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</si>
  <si>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</si>
  <si>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</si>
  <si>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</si>
  <si>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</si>
  <si>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</si>
  <si>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</si>
  <si>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</si>
  <si>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</si>
  <si>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</si>
  <si>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</si>
  <si>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</si>
  <si>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</si>
  <si>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</si>
  <si>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</si>
  <si>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</si>
  <si>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</si>
  <si>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</si>
  <si>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</si>
  <si>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</si>
  <si>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</si>
  <si>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</si>
  <si>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</si>
  <si>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</si>
  <si>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</si>
  <si>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</si>
  <si>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</si>
  <si>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</si>
  <si>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</si>
  <si>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</si>
  <si>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</si>
  <si>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</si>
  <si>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</si>
  <si>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</si>
  <si>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</si>
  <si>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</si>
  <si>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</si>
  <si>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</si>
  <si>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</si>
  <si>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</si>
  <si>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</si>
  <si>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</si>
  <si>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</si>
  <si>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</si>
  <si>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</si>
  <si>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</si>
  <si>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</si>
  <si>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</si>
  <si>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</si>
  <si>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</si>
  <si>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</si>
  <si>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</si>
  <si>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</si>
  <si>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</si>
  <si>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</si>
  <si>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</si>
  <si>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</si>
  <si>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</si>
  <si>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</si>
  <si>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</si>
  <si>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</si>
  <si>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</si>
  <si>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</si>
  <si>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</si>
  <si>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</si>
  <si>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</si>
  <si>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</si>
  <si>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</si>
  <si>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</si>
  <si>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</si>
  <si>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</si>
  <si>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</si>
  <si>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</si>
  <si>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</si>
  <si>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</si>
  <si>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</si>
  <si>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</si>
  <si>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</si>
  <si>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</si>
  <si>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</si>
  <si>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</si>
  <si>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</si>
  <si>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</si>
  <si>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</si>
  <si>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</si>
  <si>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</si>
  <si>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</si>
  <si>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</si>
  <si>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</si>
  <si>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</si>
  <si>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</si>
  <si>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</si>
  <si>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</si>
  <si>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</si>
  <si>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</si>
  <si>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</si>
  <si>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</si>
  <si>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</si>
  <si>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</si>
  <si>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</si>
  <si>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</si>
  <si>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</si>
  <si>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</si>
  <si>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</si>
  <si>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</si>
  <si>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</si>
  <si>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</si>
  <si>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</si>
  <si>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</si>
  <si>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</si>
  <si>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</si>
  <si>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</si>
  <si>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</si>
  <si>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</si>
  <si>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</si>
  <si>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</si>
  <si>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</si>
  <si>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</si>
  <si>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</si>
  <si>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</si>
  <si>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</si>
  <si>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</si>
  <si>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</si>
  <si>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</si>
  <si>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</si>
  <si>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</si>
  <si>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</si>
  <si>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</si>
  <si>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</si>
  <si>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</si>
  <si>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</si>
  <si>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</si>
  <si>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</si>
  <si>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</si>
  <si>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</si>
  <si>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</si>
  <si>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</si>
  <si>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</si>
  <si>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</si>
  <si>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</si>
  <si>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</si>
  <si>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</si>
  <si>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</si>
  <si>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</si>
  <si>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</si>
  <si>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</si>
  <si>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</si>
  <si>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</si>
  <si>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</si>
  <si>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</si>
  <si>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</si>
  <si>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</si>
  <si>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</si>
  <si>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</si>
  <si>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</si>
  <si>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</si>
  <si>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</si>
  <si>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</si>
  <si>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</si>
  <si>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</si>
  <si>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</si>
  <si>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</si>
  <si>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</si>
  <si>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</si>
  <si>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</si>
  <si>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</si>
  <si>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</si>
  <si>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</si>
  <si>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</si>
  <si>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</si>
  <si>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</si>
  <si>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</si>
  <si>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</si>
  <si>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</si>
  <si>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</si>
  <si>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</si>
  <si>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</si>
  <si>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</si>
  <si>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</si>
  <si>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</si>
  <si>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</si>
  <si>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</si>
  <si>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</si>
  <si>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</si>
  <si>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</si>
  <si>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</si>
  <si>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</si>
  <si>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</si>
  <si>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</si>
  <si>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</si>
  <si>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</si>
  <si>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</si>
  <si>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</si>
  <si>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</si>
  <si>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</si>
  <si>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</si>
  <si>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</si>
  <si>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</si>
  <si>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</si>
  <si>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</si>
  <si>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</si>
  <si>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</si>
  <si>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</si>
  <si>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</si>
  <si>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</si>
  <si>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</si>
  <si>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</si>
  <si>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</si>
  <si>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</si>
  <si>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</si>
  <si>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</si>
  <si>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</si>
  <si>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</si>
  <si>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</si>
  <si>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</si>
  <si>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</si>
  <si>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</si>
  <si>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</si>
  <si>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</si>
  <si>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</si>
  <si>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</si>
  <si>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</si>
  <si>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</si>
  <si>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</si>
  <si>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</si>
  <si>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</si>
  <si>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</si>
  <si>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</si>
  <si>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</si>
  <si>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</si>
  <si>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</si>
  <si>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</si>
  <si>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</si>
  <si>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</si>
  <si>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</si>
  <si>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</si>
  <si>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</si>
  <si>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</si>
  <si>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</si>
  <si>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</si>
  <si>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</si>
  <si>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</si>
  <si>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</si>
  <si>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</si>
  <si>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</si>
  <si>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</si>
  <si>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</si>
  <si>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</si>
  <si>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</si>
  <si>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</si>
  <si>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</si>
  <si>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</si>
  <si>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</si>
  <si>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</si>
  <si>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</si>
  <si>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</si>
  <si>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</si>
  <si>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</si>
  <si>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</si>
  <si>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</si>
  <si>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</si>
  <si>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</si>
  <si>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</si>
  <si>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</si>
  <si>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</si>
  <si>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</si>
  <si>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</si>
  <si>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</si>
  <si>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</si>
  <si>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</si>
  <si>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</si>
  <si>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</si>
  <si>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</si>
  <si>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</si>
  <si>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</si>
  <si>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</si>
  <si>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</si>
  <si>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</si>
  <si>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</si>
  <si>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</si>
  <si>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</si>
  <si>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</si>
  <si>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</si>
  <si>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</si>
  <si>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</si>
  <si>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</si>
  <si>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</si>
  <si>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</si>
  <si>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</si>
  <si>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</si>
  <si>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</si>
  <si>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</si>
  <si>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</si>
  <si>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</si>
  <si>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</si>
  <si>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</si>
  <si>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</si>
  <si>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</si>
  <si>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</si>
  <si>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</si>
  <si>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</si>
  <si>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</si>
  <si>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</si>
  <si>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</si>
  <si>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</si>
  <si>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</si>
  <si>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</si>
  <si>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</si>
  <si>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</si>
  <si>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</si>
  <si>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</si>
  <si>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</si>
  <si>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</si>
  <si>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</si>
  <si>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</si>
  <si>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</si>
  <si>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</si>
  <si>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</si>
  <si>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</si>
  <si>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</si>
  <si>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</si>
  <si>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</si>
  <si>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</si>
  <si>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</si>
  <si>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</si>
  <si>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</si>
  <si>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</si>
  <si>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</si>
  <si>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</si>
  <si>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</si>
  <si>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</si>
  <si>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</si>
  <si>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</si>
  <si>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</si>
  <si>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</si>
  <si>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</si>
  <si>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</si>
  <si>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</si>
  <si>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</si>
  <si>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</si>
  <si>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</si>
  <si>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</si>
  <si>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</si>
  <si>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</si>
  <si>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</si>
  <si>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</si>
  <si>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</si>
  <si>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</si>
  <si>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</si>
  <si>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</si>
  <si>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</si>
  <si>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</si>
  <si>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</si>
  <si>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</si>
  <si>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</si>
  <si>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</si>
  <si>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</si>
  <si>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</si>
  <si>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</si>
  <si>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</si>
  <si>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</si>
  <si>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</si>
  <si>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</si>
  <si>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</si>
  <si>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</si>
  <si>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</si>
  <si>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</si>
  <si>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</si>
  <si>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</si>
  <si>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</si>
  <si>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</si>
  <si>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</si>
  <si>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</si>
  <si>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</si>
  <si>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</si>
  <si>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</si>
  <si>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</si>
  <si>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</si>
  <si>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</si>
  <si>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</si>
  <si>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</si>
  <si>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</si>
  <si>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</si>
  <si>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</si>
  <si>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</si>
  <si>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</si>
  <si>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</si>
  <si>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</si>
  <si>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</si>
  <si>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</si>
  <si>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</si>
  <si>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</si>
  <si>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</si>
  <si>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</si>
  <si>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</si>
  <si>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</si>
  <si>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</si>
  <si>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</si>
  <si>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</si>
  <si>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</si>
  <si>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</si>
  <si>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</si>
  <si>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</si>
  <si>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</si>
  <si>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</si>
  <si>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</si>
  <si>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</si>
  <si>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</si>
  <si>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</si>
  <si>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</si>
  <si>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</si>
  <si>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</si>
  <si>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</si>
  <si>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</si>
  <si>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</si>
  <si>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</si>
  <si>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</si>
  <si>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</si>
  <si>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</si>
  <si>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</si>
  <si>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</si>
  <si>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</si>
  <si>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</si>
  <si>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</si>
  <si>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</si>
  <si>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</si>
  <si>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</si>
  <si>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</si>
  <si>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</si>
  <si>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</si>
  <si>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</si>
  <si>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</si>
  <si>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</si>
  <si>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</si>
  <si>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</si>
  <si>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</si>
  <si>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</si>
  <si>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</si>
  <si>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</si>
  <si>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</si>
  <si>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</si>
  <si>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</si>
  <si>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</si>
  <si>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</si>
  <si>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</si>
  <si>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</si>
  <si>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</si>
  <si>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</si>
  <si>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</si>
  <si>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</si>
  <si>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</si>
  <si>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</si>
  <si>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</si>
  <si>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</si>
  <si>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</si>
  <si>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</si>
  <si>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</si>
  <si>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</si>
  <si>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</si>
  <si>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</si>
  <si>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</si>
  <si>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</si>
  <si>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</si>
  <si>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</si>
  <si>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</si>
  <si>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</si>
  <si>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</si>
  <si>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</si>
  <si>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</si>
  <si>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</si>
  <si>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</si>
  <si>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</si>
  <si>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</si>
  <si>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</si>
  <si>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</si>
  <si>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</si>
  <si>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</si>
  <si>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</si>
  <si>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</si>
  <si>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</si>
  <si>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</si>
  <si>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</si>
  <si>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</si>
  <si>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</si>
  <si>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</si>
  <si>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</si>
  <si>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</si>
  <si>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</si>
  <si>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</si>
  <si>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</si>
  <si>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</si>
  <si>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</si>
  <si>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</si>
  <si>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</si>
  <si>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</si>
  <si>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</si>
  <si>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</si>
  <si>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</si>
  <si>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</si>
  <si>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</si>
  <si>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</si>
  <si>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</si>
  <si>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</si>
  <si>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</si>
  <si>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</si>
  <si>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</si>
  <si>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</si>
  <si>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</si>
  <si>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</si>
  <si>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</si>
  <si>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</si>
  <si>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</si>
  <si>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</si>
  <si>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</si>
  <si>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</si>
  <si>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</si>
  <si>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</si>
  <si>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</si>
  <si>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</si>
  <si>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</si>
  <si>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</si>
  <si>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</si>
  <si>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</si>
  <si>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</si>
  <si>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</si>
  <si>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</si>
  <si>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</si>
  <si>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</si>
  <si>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</si>
  <si>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</si>
  <si>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</si>
  <si>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</si>
  <si>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</si>
  <si>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</si>
  <si>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</si>
  <si>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</si>
  <si>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</si>
  <si>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</si>
  <si>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</si>
  <si>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</si>
  <si>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</si>
  <si>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</si>
  <si>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</si>
  <si>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</si>
  <si>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</si>
  <si>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</si>
  <si>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</si>
  <si>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</si>
  <si>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</si>
  <si>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</si>
  <si>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</si>
  <si>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</si>
  <si>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</si>
  <si>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</si>
  <si>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</si>
  <si>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</si>
  <si>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</si>
  <si>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</si>
  <si>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</si>
  <si>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</si>
  <si>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</si>
  <si>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</si>
  <si>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</si>
  <si>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</si>
  <si>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</si>
  <si>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</si>
  <si>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</si>
  <si>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</si>
  <si>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</si>
  <si>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</si>
  <si>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</si>
  <si>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</si>
  <si>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</si>
  <si>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</si>
  <si>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</si>
  <si>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</si>
  <si>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</si>
  <si>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</si>
  <si>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</si>
  <si>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</si>
  <si>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</si>
  <si>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</si>
  <si>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</si>
  <si>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</si>
  <si>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</si>
  <si>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</si>
  <si>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</si>
  <si>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</si>
  <si>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</si>
  <si>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</si>
  <si>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</si>
  <si>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</si>
  <si>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</si>
  <si>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</si>
  <si>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</si>
  <si>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</si>
  <si>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</si>
  <si>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</si>
  <si>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</si>
  <si>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</si>
  <si>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</si>
  <si>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</si>
  <si>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</si>
  <si>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</si>
  <si>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</si>
  <si>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</si>
  <si>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</si>
  <si>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</si>
  <si>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</si>
  <si>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</si>
  <si>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</si>
  <si>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</si>
  <si>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</si>
  <si>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</si>
  <si>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</si>
  <si>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</si>
  <si>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</si>
  <si>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</si>
  <si>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</si>
  <si>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</si>
  <si>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</si>
  <si>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</si>
  <si>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</si>
  <si>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</si>
  <si>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</si>
  <si>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</si>
  <si>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</si>
  <si>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</si>
  <si>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</si>
  <si>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</si>
  <si>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</si>
  <si>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</si>
  <si>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</si>
  <si>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</si>
  <si>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</si>
  <si>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</si>
  <si>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</si>
  <si>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</si>
  <si>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</si>
  <si>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</si>
  <si>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</si>
  <si>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</si>
  <si>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</si>
  <si>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</si>
  <si>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</si>
  <si>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</si>
  <si>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</si>
  <si>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</si>
  <si>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</si>
  <si>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</si>
  <si>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</si>
  <si>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</si>
  <si>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</si>
  <si>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</si>
  <si>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</si>
  <si>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</si>
  <si>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</si>
  <si>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</si>
  <si>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</si>
  <si>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</si>
  <si>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</si>
  <si>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</si>
  <si>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</si>
  <si>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</si>
  <si>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</si>
  <si>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</si>
  <si>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</si>
  <si>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</si>
  <si>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</si>
  <si>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</si>
  <si>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</si>
  <si>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</si>
  <si>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</si>
  <si>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</si>
  <si>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</si>
  <si>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</si>
  <si>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</si>
  <si>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</si>
  <si>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</si>
  <si>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</si>
  <si>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</si>
  <si>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</si>
  <si>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</si>
  <si>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</si>
  <si>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</si>
  <si>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</si>
  <si>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</si>
  <si>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</si>
  <si>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</si>
  <si>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</si>
  <si>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</si>
  <si>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</si>
  <si>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</si>
  <si>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</si>
  <si>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</si>
  <si>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</si>
  <si>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</si>
  <si>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</si>
  <si>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</si>
  <si>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</si>
  <si>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</si>
  <si>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</si>
  <si>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</si>
  <si>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</si>
  <si>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</si>
  <si>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</si>
  <si>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</si>
  <si>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</si>
  <si>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</si>
  <si>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</si>
  <si>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</si>
  <si>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</si>
  <si>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</si>
  <si>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</si>
  <si>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</si>
  <si>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</si>
  <si>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</si>
  <si>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</si>
  <si>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</si>
  <si>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</si>
  <si>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</si>
  <si>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</si>
  <si>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</si>
  <si>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</si>
  <si>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</si>
  <si>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</si>
  <si>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</si>
  <si>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</si>
  <si>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</si>
  <si>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</si>
  <si>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</si>
  <si>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</si>
  <si>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</si>
  <si>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</si>
  <si>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</si>
  <si>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</si>
  <si>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</si>
  <si>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</si>
  <si>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</si>
  <si>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</si>
  <si>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</si>
  <si>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</si>
  <si>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</si>
  <si>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</si>
  <si>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</si>
  <si>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</si>
  <si>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</si>
  <si>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</si>
  <si>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</si>
  <si>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</si>
  <si>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</si>
  <si>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</si>
  <si>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</si>
  <si>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</si>
  <si>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</si>
  <si>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</si>
  <si>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</si>
  <si>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</si>
  <si>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</si>
  <si>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</si>
  <si>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</si>
  <si>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</si>
  <si>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</si>
  <si>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</si>
  <si>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</si>
  <si>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</si>
  <si>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</si>
  <si>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</si>
  <si>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</si>
  <si>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</si>
  <si>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</si>
  <si>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</si>
  <si>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</si>
  <si>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</si>
  <si>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</si>
  <si>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</si>
  <si>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</si>
  <si>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</si>
  <si>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</si>
  <si>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</si>
  <si>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</si>
  <si>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</si>
  <si>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</si>
  <si>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</si>
  <si>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</si>
  <si>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</si>
  <si>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</si>
  <si>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</si>
  <si>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</si>
  <si>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</si>
  <si>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</si>
  <si>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</si>
  <si>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</si>
  <si>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</si>
  <si>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</si>
  <si>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</si>
  <si>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</si>
  <si>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</si>
  <si>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</si>
  <si>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</si>
  <si>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</si>
  <si>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</si>
  <si>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</si>
  <si>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</si>
  <si>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</si>
  <si>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</si>
  <si>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</si>
  <si>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</si>
  <si>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</si>
  <si>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</si>
  <si>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</si>
  <si>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</si>
  <si>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</si>
  <si>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</si>
  <si>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</si>
  <si>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</si>
  <si>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</si>
  <si>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</si>
  <si>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</si>
  <si>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</si>
  <si>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</si>
  <si>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</si>
  <si>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</si>
  <si>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</si>
  <si>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</si>
  <si>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</si>
  <si>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</si>
  <si>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</si>
  <si>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</si>
  <si>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</si>
  <si>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</si>
  <si>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</si>
  <si>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</si>
  <si>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</si>
  <si>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</si>
  <si>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</si>
  <si>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</si>
  <si>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</si>
  <si>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</si>
  <si>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</si>
  <si>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</si>
  <si>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</si>
  <si>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</si>
  <si>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</si>
  <si>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</si>
  <si>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</si>
  <si>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</si>
  <si>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</si>
  <si>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</si>
  <si>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</si>
  <si>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</si>
  <si>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</si>
  <si>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</si>
  <si>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</si>
  <si>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</si>
  <si>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</si>
  <si>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</si>
  <si>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</si>
  <si>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</si>
  <si>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</si>
  <si>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</si>
  <si>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</si>
  <si>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</si>
  <si>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</si>
  <si>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</si>
  <si>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</si>
  <si>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</si>
  <si>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</si>
  <si>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</si>
  <si>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</si>
  <si>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</si>
  <si>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</si>
  <si>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</si>
  <si>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</si>
  <si>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</si>
  <si>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</si>
  <si>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</si>
  <si>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</si>
  <si>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</si>
  <si>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</si>
  <si>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</si>
  <si>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</si>
  <si>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</si>
  <si>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</si>
  <si>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</si>
  <si>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</si>
  <si>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</si>
  <si>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</si>
  <si>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</si>
  <si>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</si>
  <si>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</si>
  <si>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</si>
  <si>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</si>
  <si>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</si>
  <si>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</si>
  <si>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</si>
  <si>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</si>
  <si>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</si>
  <si>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</si>
  <si>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</si>
  <si>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</si>
  <si>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</si>
  <si>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</si>
  <si>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</si>
  <si>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</si>
  <si>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</si>
  <si>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</si>
  <si>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</si>
  <si>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</si>
  <si>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</si>
  <si>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</si>
  <si>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</si>
  <si>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</si>
  <si>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</si>
  <si>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</si>
  <si>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</si>
  <si>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</si>
  <si>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</si>
  <si>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</si>
  <si>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</si>
  <si>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</si>
  <si>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</si>
  <si>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</si>
  <si>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</si>
  <si>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</si>
  <si>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</si>
  <si>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</si>
  <si>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</si>
  <si>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</si>
  <si>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</si>
  <si>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</si>
  <si>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</si>
  <si>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</si>
  <si>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</si>
  <si>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</si>
  <si>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</si>
  <si>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</si>
  <si>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</si>
  <si>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</si>
  <si>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</si>
  <si>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</si>
  <si>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</si>
  <si>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</si>
  <si>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</si>
  <si>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</si>
  <si>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</si>
  <si>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</si>
  <si>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</si>
  <si>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</si>
  <si>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</si>
  <si>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</si>
  <si>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</si>
  <si>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</si>
  <si>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</si>
  <si>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</si>
  <si>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</si>
  <si>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</si>
  <si>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</si>
  <si>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</si>
  <si>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</si>
  <si>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</si>
  <si>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</si>
  <si>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</si>
  <si>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</si>
  <si>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</si>
  <si>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</si>
  <si>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</si>
  <si>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</si>
  <si>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</si>
  <si>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</si>
  <si>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</si>
  <si>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</si>
  <si>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</si>
  <si>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</si>
  <si>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</si>
  <si>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</si>
  <si>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</si>
  <si>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</si>
  <si>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</si>
  <si>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</si>
  <si>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</si>
  <si>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</si>
  <si>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</si>
  <si>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</si>
  <si>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</si>
  <si>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</si>
  <si>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</si>
  <si>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</si>
  <si>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</si>
  <si>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</si>
  <si>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</si>
  <si>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</si>
  <si>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</si>
  <si>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</si>
  <si>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</si>
  <si>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</si>
  <si>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</si>
  <si>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</si>
  <si>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</si>
  <si>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</si>
  <si>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</si>
  <si>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</si>
  <si>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</si>
  <si>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</si>
  <si>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</si>
  <si>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</si>
  <si>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</si>
  <si>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</si>
  <si>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</si>
  <si>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</si>
  <si>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</si>
  <si>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</si>
  <si>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</si>
  <si>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</si>
  <si>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</si>
  <si>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</si>
  <si>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</si>
  <si>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</si>
  <si>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</si>
  <si>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</si>
  <si>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</si>
  <si>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</si>
  <si>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</si>
  <si>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</si>
  <si>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</si>
  <si>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</si>
  <si>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</si>
  <si>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</si>
  <si>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</si>
  <si>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</si>
  <si>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</si>
  <si>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</si>
  <si>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</si>
  <si>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</si>
  <si>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</si>
  <si>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</si>
  <si>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</si>
  <si>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</si>
  <si>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</si>
  <si>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</si>
  <si>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</si>
  <si>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</si>
  <si>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</si>
  <si>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</si>
  <si>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</si>
  <si>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</si>
  <si>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</si>
  <si>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</si>
  <si>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</si>
  <si>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</si>
  <si>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</si>
  <si>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</si>
  <si>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</si>
  <si>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</si>
  <si>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</si>
  <si>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</si>
  <si>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</si>
  <si>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</si>
  <si>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</si>
  <si>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</si>
  <si>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</si>
  <si>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</si>
  <si>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</si>
  <si>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</si>
  <si>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</si>
  <si>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</si>
  <si>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</si>
  <si>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</si>
  <si>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</si>
  <si>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</si>
  <si>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</si>
  <si>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</si>
  <si>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</si>
  <si>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</si>
  <si>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</si>
  <si>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</si>
  <si>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</si>
  <si>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</si>
  <si>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</si>
  <si>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</si>
  <si>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</si>
  <si>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</si>
  <si>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</si>
  <si>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</si>
  <si>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</si>
  <si>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</si>
  <si>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</si>
  <si>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</si>
  <si>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</si>
  <si>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</si>
  <si>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</si>
  <si>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</si>
  <si>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</si>
  <si>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</si>
  <si>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</si>
  <si>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</si>
  <si>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</si>
  <si>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</si>
  <si>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</si>
  <si>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</si>
  <si>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</si>
  <si>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</si>
  <si>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</si>
  <si>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</si>
  <si>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</si>
  <si>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</si>
  <si>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</si>
  <si>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</si>
  <si>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</si>
  <si>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</si>
  <si>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</si>
  <si>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</si>
  <si>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</si>
  <si>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</si>
  <si>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</si>
  <si>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</si>
  <si>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</si>
  <si>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</si>
  <si>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</si>
  <si>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</si>
  <si>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</si>
  <si>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</si>
  <si>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</si>
  <si>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</si>
  <si>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</si>
  <si>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</si>
  <si>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</si>
  <si>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</si>
  <si>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</si>
  <si>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</si>
  <si>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</si>
  <si>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</si>
  <si>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</si>
  <si>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</si>
  <si>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</si>
  <si>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</si>
  <si>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</si>
  <si>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</si>
  <si>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</si>
  <si>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</si>
  <si>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</si>
  <si>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</si>
  <si>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</si>
  <si>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</si>
  <si>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</si>
  <si>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</si>
  <si>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</si>
  <si>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</si>
  <si>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</si>
  <si>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</si>
  <si>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</si>
  <si>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</si>
  <si>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</si>
  <si>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</si>
  <si>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</si>
  <si>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</si>
  <si>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</si>
  <si>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</si>
  <si>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</si>
  <si>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</si>
  <si>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</si>
  <si>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</si>
  <si>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</si>
  <si>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</si>
  <si>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</si>
  <si>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</si>
  <si>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</si>
  <si>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</si>
  <si>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</si>
  <si>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</si>
  <si>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</si>
  <si>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</si>
  <si>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</si>
  <si>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</si>
  <si>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</si>
  <si>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</si>
  <si>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</si>
  <si>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</si>
  <si>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</si>
  <si>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</si>
  <si>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</si>
  <si>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</si>
  <si>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</si>
  <si>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</si>
  <si>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</si>
  <si>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</si>
  <si>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</si>
  <si>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</si>
  <si>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</si>
  <si>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</si>
  <si>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</si>
  <si>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</si>
  <si>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</si>
  <si>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</si>
  <si>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</si>
  <si>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</si>
  <si>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</si>
  <si>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</si>
  <si>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</si>
  <si>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</si>
  <si>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</si>
  <si>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</si>
  <si>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</si>
  <si>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</si>
  <si>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</si>
  <si>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</si>
  <si>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</si>
  <si>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</si>
  <si>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</si>
  <si>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</si>
  <si>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</si>
  <si>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</si>
  <si>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</si>
  <si>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</si>
  <si>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</si>
  <si>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</si>
  <si>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</si>
  <si>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</si>
  <si>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</si>
  <si>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</si>
  <si>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</si>
  <si>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</si>
  <si>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</si>
  <si>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</si>
  <si>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</si>
  <si>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</si>
  <si>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</si>
  <si>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</si>
  <si>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</si>
  <si>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</si>
  <si>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</si>
  <si>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</si>
  <si>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</si>
  <si>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</si>
  <si>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</si>
  <si>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</si>
  <si>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</si>
  <si>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</si>
  <si>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</si>
  <si>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</si>
  <si>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</si>
  <si>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</si>
  <si>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</si>
  <si>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</si>
  <si>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</si>
  <si>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</si>
  <si>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</si>
  <si>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</si>
  <si>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</si>
  <si>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</si>
  <si>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</si>
  <si>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</si>
  <si>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</si>
  <si>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</si>
  <si>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</si>
  <si>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</si>
  <si>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</si>
  <si>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</si>
  <si>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</si>
  <si>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</si>
  <si>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</si>
  <si>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</si>
  <si>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</si>
  <si>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</si>
  <si>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</si>
  <si>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</si>
  <si>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</si>
  <si>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</si>
  <si>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</si>
  <si>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</si>
  <si>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</si>
  <si>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</si>
  <si>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</si>
  <si>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</si>
  <si>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</si>
  <si>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</si>
  <si>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</si>
  <si>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</si>
  <si>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</si>
  <si>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</si>
  <si>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</si>
  <si>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</si>
  <si>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</si>
  <si>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</si>
  <si>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</si>
  <si>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</si>
  <si>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</si>
  <si>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</si>
  <si>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</si>
  <si>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</si>
  <si>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</si>
  <si>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</si>
  <si>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</si>
  <si>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</si>
  <si>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</si>
  <si>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</si>
  <si>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</si>
  <si>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</si>
  <si>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</si>
  <si>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</si>
  <si>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</si>
  <si>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</si>
  <si>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</si>
  <si>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</si>
  <si>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</si>
  <si>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</si>
  <si>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</si>
  <si>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</si>
  <si>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</si>
  <si>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</si>
  <si>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</si>
  <si>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</si>
  <si>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</si>
  <si>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</si>
  <si>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</si>
  <si>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</si>
  <si>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</si>
  <si>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</si>
  <si>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</si>
  <si>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</si>
  <si>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</si>
  <si>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</si>
  <si>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</si>
  <si>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</si>
  <si>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</si>
  <si>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</si>
  <si>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</si>
  <si>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</si>
  <si>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</si>
  <si>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</si>
  <si>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</si>
  <si>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</si>
  <si>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</si>
  <si>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</si>
  <si>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</si>
  <si>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</si>
  <si>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</si>
  <si>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</si>
  <si>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</si>
  <si>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</si>
  <si>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</si>
  <si>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</si>
  <si>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</si>
  <si>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</si>
  <si>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</si>
  <si>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</si>
  <si>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</si>
  <si>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</si>
  <si>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</si>
  <si>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</si>
  <si>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</si>
  <si>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</si>
  <si>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</si>
  <si>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</si>
  <si>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</si>
  <si>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</si>
  <si>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</si>
  <si>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</si>
  <si>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</si>
  <si>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</si>
  <si>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</si>
  <si>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</si>
  <si>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</si>
  <si>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</si>
  <si>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</si>
  <si>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</si>
  <si>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</si>
  <si>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</si>
  <si>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</si>
  <si>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</si>
  <si>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</si>
  <si>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</si>
  <si>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</si>
  <si>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</si>
  <si>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</si>
  <si>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</si>
  <si>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</si>
  <si>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</si>
  <si>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</si>
  <si>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</si>
  <si>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</si>
  <si>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</si>
  <si>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</si>
  <si>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</si>
  <si>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</si>
  <si>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</si>
  <si>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</si>
  <si>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</si>
  <si>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</si>
  <si>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</si>
  <si>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</si>
  <si>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</si>
  <si>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</si>
  <si>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</si>
  <si>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</si>
  <si>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</si>
  <si>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</si>
  <si>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</si>
  <si>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</si>
  <si>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</si>
  <si>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</si>
  <si>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</si>
  <si>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</si>
  <si>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</si>
  <si>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</si>
  <si>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</si>
  <si>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</si>
  <si>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</si>
  <si>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</si>
  <si>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</si>
  <si>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</si>
  <si>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</si>
  <si>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</si>
  <si>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</si>
  <si>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</si>
  <si>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</si>
  <si>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</si>
  <si>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</si>
  <si>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</si>
  <si>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</si>
  <si>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</si>
  <si>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</si>
  <si>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</si>
  <si>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</si>
  <si>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</si>
  <si>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</si>
  <si>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</si>
  <si>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</si>
  <si>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</si>
  <si>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</si>
  <si>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</si>
  <si>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</si>
  <si>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</si>
  <si>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</si>
  <si>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</si>
  <si>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</si>
  <si>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</si>
  <si>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</si>
  <si>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</si>
  <si>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</si>
  <si>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</si>
  <si>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</si>
  <si>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</si>
  <si>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</si>
  <si>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</si>
  <si>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</si>
  <si>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</si>
  <si>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</si>
  <si>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</si>
  <si>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</si>
  <si>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</si>
  <si>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</si>
  <si>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</si>
  <si>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</si>
  <si>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</si>
  <si>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</si>
  <si>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</si>
  <si>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</si>
  <si>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</si>
  <si>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</si>
  <si>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</si>
  <si>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</si>
  <si>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</si>
  <si>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</si>
  <si>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</si>
  <si>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</si>
  <si>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</si>
  <si>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</si>
  <si>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</si>
  <si>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</si>
  <si>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</si>
  <si>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</si>
  <si>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</si>
  <si>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</si>
  <si>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</si>
  <si>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</si>
  <si>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</si>
  <si>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</si>
  <si>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</si>
  <si>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</si>
  <si>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</si>
  <si>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</si>
  <si>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</si>
  <si>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</si>
  <si>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</si>
  <si>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</si>
  <si>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</si>
  <si>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</si>
  <si>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</si>
  <si>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</si>
  <si>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</si>
  <si>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</si>
  <si>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</si>
  <si>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</si>
  <si>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</si>
  <si>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</si>
  <si>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</si>
  <si>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</si>
  <si>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</si>
  <si>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</si>
  <si>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</si>
  <si>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</si>
  <si>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</si>
  <si>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</si>
  <si>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</si>
  <si>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</si>
  <si>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</si>
  <si>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</si>
  <si>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</si>
  <si>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</si>
  <si>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</si>
  <si>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</si>
  <si>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</si>
  <si>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</si>
  <si>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</si>
  <si>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</si>
  <si>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</si>
  <si>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</si>
  <si>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</si>
  <si>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</si>
  <si>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</si>
  <si>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</si>
  <si>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</si>
  <si>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</si>
  <si>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</si>
  <si>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</si>
  <si>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</si>
  <si>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</si>
  <si>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</si>
  <si>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</si>
  <si>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</si>
  <si>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</si>
  <si>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</si>
  <si>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</si>
  <si>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</si>
  <si>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</si>
  <si>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</si>
  <si>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</si>
  <si>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</si>
  <si>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</si>
  <si>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</si>
  <si>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</si>
  <si>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</si>
  <si>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</si>
  <si>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</si>
  <si>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</si>
  <si>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</si>
  <si>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</si>
  <si>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</si>
  <si>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</si>
  <si>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</si>
  <si>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</si>
  <si>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</si>
  <si>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</si>
  <si>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</si>
  <si>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</si>
  <si>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</si>
  <si>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</si>
  <si>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</si>
  <si>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</si>
  <si>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</si>
  <si>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</si>
  <si>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</si>
  <si>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</si>
  <si>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</si>
  <si>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</si>
  <si>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</si>
  <si>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</si>
  <si>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</si>
  <si>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</si>
  <si>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</si>
  <si>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</si>
  <si>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</si>
  <si>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</si>
  <si>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</si>
  <si>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</si>
  <si>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</si>
  <si>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</si>
  <si>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</si>
  <si>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</si>
  <si>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</si>
  <si>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</si>
  <si>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</si>
  <si>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</si>
  <si>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</si>
  <si>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</si>
  <si>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</si>
  <si>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</si>
  <si>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</si>
  <si>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</si>
  <si>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</si>
  <si>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</si>
  <si>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</si>
  <si>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</si>
  <si>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</si>
  <si>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</si>
  <si>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</si>
  <si>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</si>
  <si>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</si>
  <si>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</si>
  <si>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</si>
  <si>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</si>
  <si>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</si>
  <si>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</si>
  <si>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</si>
  <si>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</si>
  <si>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</si>
  <si>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</si>
  <si>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</si>
  <si>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</si>
  <si>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</si>
  <si>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</si>
  <si>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</si>
  <si>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</si>
  <si>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</si>
  <si>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</si>
  <si>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</si>
  <si>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</si>
  <si>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</si>
  <si>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</si>
  <si>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</si>
  <si>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</si>
  <si>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</si>
  <si>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</si>
  <si>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</si>
  <si>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</si>
  <si>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</si>
  <si>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</si>
  <si>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</si>
  <si>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</si>
  <si>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</si>
  <si>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</si>
  <si>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</si>
  <si>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</si>
  <si>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</si>
  <si>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</si>
  <si>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</si>
  <si>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</si>
  <si>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</si>
  <si>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</si>
  <si>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</si>
  <si>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</si>
  <si>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</si>
  <si>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</si>
  <si>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</si>
  <si>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</si>
  <si>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</si>
  <si>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</si>
  <si>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</si>
  <si>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</si>
  <si>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</si>
  <si>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</si>
  <si>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</si>
  <si>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</si>
  <si>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</si>
  <si>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</si>
  <si>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</si>
  <si>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</si>
  <si>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</si>
  <si>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</si>
  <si>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</si>
  <si>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</si>
  <si>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</si>
  <si>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</si>
  <si>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</si>
  <si>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</si>
  <si>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</si>
  <si>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</si>
  <si>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</si>
  <si>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</si>
  <si>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</si>
  <si>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</si>
  <si>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</si>
  <si>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</si>
  <si>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</si>
  <si>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</si>
  <si>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</si>
  <si>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</si>
  <si>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</si>
  <si>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</si>
  <si>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</si>
  <si>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</si>
  <si>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</si>
  <si>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</si>
  <si>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</si>
  <si>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</si>
  <si>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</si>
  <si>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</si>
  <si>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</si>
  <si>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</si>
  <si>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</si>
  <si>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</si>
  <si>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</si>
  <si>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</si>
  <si>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</si>
  <si>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</si>
  <si>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</si>
  <si>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</si>
  <si>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</si>
  <si>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</si>
  <si>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</si>
  <si>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</si>
  <si>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</si>
  <si>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</si>
  <si>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</si>
  <si>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</si>
  <si>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</si>
  <si>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</si>
  <si>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</si>
  <si>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</si>
  <si>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</si>
  <si>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</si>
  <si>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</si>
  <si>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</si>
  <si>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</si>
  <si>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</si>
  <si>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</si>
  <si>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</si>
  <si>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</si>
  <si>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</si>
  <si>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</si>
  <si>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</si>
  <si>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</si>
  <si>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</si>
  <si>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</si>
  <si>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</si>
  <si>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</si>
  <si>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</si>
  <si>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</si>
  <si>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</si>
  <si>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</si>
  <si>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</si>
  <si>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</si>
  <si>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</si>
  <si>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</si>
  <si>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</si>
  <si>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</si>
  <si>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</si>
  <si>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</si>
  <si>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</si>
  <si>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</si>
  <si>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</si>
  <si>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</si>
  <si>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</si>
  <si>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</si>
  <si>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</si>
  <si>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</si>
  <si>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</si>
  <si>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</si>
  <si>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</si>
  <si>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</si>
  <si>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</si>
  <si>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</si>
  <si>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</si>
  <si>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</si>
  <si>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</si>
  <si>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</si>
  <si>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</si>
  <si>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</si>
  <si>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</si>
  <si>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</si>
  <si>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</si>
  <si>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</si>
  <si>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</si>
  <si>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</si>
  <si>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</si>
  <si>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</si>
  <si>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</si>
  <si>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</si>
  <si>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</si>
  <si>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</si>
  <si>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</si>
  <si>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</si>
  <si>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</si>
  <si>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</si>
  <si>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</si>
  <si>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</si>
  <si>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</si>
  <si>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</si>
  <si>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</si>
  <si>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</si>
  <si>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</si>
  <si>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</si>
  <si>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</si>
  <si>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</si>
  <si>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</si>
  <si>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</si>
  <si>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</si>
  <si>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</si>
  <si>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</si>
  <si>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</si>
  <si>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</si>
  <si>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</si>
  <si>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</si>
  <si>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</si>
  <si>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</si>
  <si>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</si>
  <si>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</si>
  <si>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</si>
  <si>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</si>
  <si>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</si>
  <si>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</si>
  <si>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</si>
  <si>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</si>
  <si>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</si>
  <si>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</si>
  <si>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</si>
  <si>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</si>
  <si>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</si>
  <si>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</si>
  <si>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</si>
  <si>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</si>
  <si>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</si>
  <si>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</si>
  <si>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</si>
  <si>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</si>
  <si>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</si>
  <si>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</si>
  <si>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</si>
  <si>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</si>
  <si>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</si>
  <si>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</si>
  <si>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</si>
  <si>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</si>
  <si>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</si>
  <si>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</si>
  <si>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</si>
  <si>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</si>
  <si>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</si>
  <si>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</si>
  <si>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</si>
  <si>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</si>
  <si>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</si>
  <si>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</si>
  <si>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</si>
  <si>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</si>
  <si>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</si>
  <si>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</si>
  <si>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</si>
  <si>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</si>
  <si>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</si>
  <si>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</si>
  <si>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</si>
  <si>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</si>
  <si>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</si>
  <si>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</si>
  <si>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</si>
  <si>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</si>
  <si>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</si>
  <si>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</si>
  <si>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</si>
  <si>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</si>
  <si>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</si>
  <si>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</si>
  <si>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</si>
  <si>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</si>
  <si>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</si>
  <si>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</si>
  <si>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</si>
  <si>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</si>
  <si>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</si>
  <si>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</si>
  <si>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</si>
  <si>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</si>
  <si>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</si>
  <si>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</si>
  <si>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</si>
  <si>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</si>
  <si>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</si>
  <si>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</si>
  <si>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</si>
  <si>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</si>
  <si>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</si>
  <si>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</si>
  <si>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</si>
  <si>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</si>
  <si>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</si>
  <si>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</si>
  <si>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</si>
  <si>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</si>
  <si>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</si>
  <si>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</si>
  <si>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</si>
  <si>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</si>
  <si>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</si>
  <si>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</si>
  <si>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</si>
  <si>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</si>
  <si>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</si>
  <si>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</si>
  <si>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</si>
  <si>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</si>
  <si>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</si>
  <si>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</si>
  <si>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</si>
  <si>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</si>
  <si>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</si>
  <si>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</si>
  <si>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</si>
  <si>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</si>
  <si>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</si>
  <si>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</si>
  <si>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</si>
  <si>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</si>
  <si>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</si>
  <si>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</si>
  <si>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</si>
  <si>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</si>
  <si>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</si>
  <si>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</si>
  <si>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</si>
  <si>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</si>
  <si>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</si>
  <si>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</si>
  <si>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</si>
  <si>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</si>
  <si>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</si>
  <si>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</si>
  <si>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</si>
  <si>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</si>
  <si>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</si>
  <si>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</si>
  <si>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</si>
  <si>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</si>
  <si>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</si>
  <si>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</si>
  <si>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</si>
  <si>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</si>
  <si>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</si>
  <si>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</si>
  <si>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</si>
  <si>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</si>
  <si>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</si>
  <si>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</si>
  <si>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</si>
  <si>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</si>
  <si>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</si>
  <si>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</si>
  <si>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</si>
  <si>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</si>
  <si>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</si>
  <si>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</si>
  <si>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</si>
  <si>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</si>
  <si>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</si>
  <si>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</si>
  <si>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</si>
  <si>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</si>
  <si>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</si>
  <si>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</si>
  <si>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</si>
  <si>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</si>
  <si>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</si>
  <si>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</si>
  <si>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</si>
  <si>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</si>
  <si>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</si>
  <si>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</si>
  <si>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</si>
  <si>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</si>
  <si>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</si>
  <si>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</si>
  <si>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</si>
  <si>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</si>
  <si>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</si>
  <si>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</si>
  <si>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</si>
  <si>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</si>
  <si>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</si>
  <si>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</si>
  <si>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</si>
  <si>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</si>
  <si>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</si>
  <si>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</si>
  <si>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</si>
  <si>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</si>
  <si>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</si>
  <si>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</si>
  <si>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</si>
  <si>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</si>
  <si>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</si>
  <si>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</si>
  <si>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</si>
  <si>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</si>
  <si>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</si>
  <si>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</si>
  <si>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</si>
  <si>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</si>
  <si>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</si>
  <si>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</si>
  <si>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</si>
  <si>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</si>
  <si>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</si>
  <si>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</si>
  <si>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</si>
  <si>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</si>
  <si>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</si>
  <si>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</si>
  <si>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</si>
  <si>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</si>
  <si>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</si>
  <si>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</si>
  <si>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</si>
  <si>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</si>
  <si>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</si>
  <si>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</si>
  <si>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</si>
  <si>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</si>
  <si>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</si>
  <si>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</si>
  <si>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</si>
  <si>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</si>
  <si>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</si>
  <si>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</si>
  <si>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</si>
  <si>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</si>
  <si>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</si>
  <si>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</si>
  <si>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</si>
  <si>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</si>
  <si>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</si>
  <si>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</si>
  <si>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</si>
  <si>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</si>
  <si>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</si>
  <si>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</si>
  <si>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</si>
  <si>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</si>
  <si>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</si>
  <si>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</si>
  <si>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</si>
  <si>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</si>
  <si>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</si>
  <si>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</si>
  <si>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</si>
  <si>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</si>
  <si>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</si>
  <si>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</si>
  <si>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</si>
  <si>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</si>
  <si>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</si>
  <si>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</si>
  <si>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</si>
  <si>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</si>
  <si>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</si>
  <si>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</si>
  <si>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</si>
  <si>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</si>
  <si>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</si>
  <si>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</si>
  <si>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</si>
  <si>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</si>
  <si>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</si>
  <si>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</si>
  <si>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</si>
  <si>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</si>
  <si>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</si>
  <si>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</si>
  <si>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</si>
  <si>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</si>
  <si>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</si>
  <si>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</si>
  <si>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</si>
  <si>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</si>
  <si>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</si>
  <si>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</si>
  <si>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</si>
  <si>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</si>
  <si>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</si>
  <si>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</si>
  <si>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</si>
  <si>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</si>
  <si>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</si>
  <si>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</si>
  <si>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</si>
  <si>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</si>
  <si>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</si>
  <si>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</si>
  <si>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</si>
  <si>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</si>
  <si>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</si>
  <si>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</si>
  <si>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</si>
  <si>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</si>
  <si>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</si>
  <si>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</si>
  <si>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</si>
  <si>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</si>
  <si>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</si>
  <si>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</si>
  <si>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</si>
  <si>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</si>
  <si>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</si>
  <si>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</si>
  <si>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</si>
  <si>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</si>
  <si>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</si>
  <si>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</si>
  <si>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</si>
  <si>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</si>
  <si>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</si>
  <si>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</si>
  <si>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</si>
  <si>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</si>
  <si>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</si>
  <si>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</si>
  <si>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</si>
  <si>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</si>
  <si>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</si>
  <si>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</si>
  <si>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</si>
  <si>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</si>
  <si>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</si>
  <si>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</si>
  <si>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</si>
  <si>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</si>
  <si>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</si>
  <si>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</si>
  <si>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</si>
  <si>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</si>
  <si>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</si>
  <si>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</si>
  <si>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</si>
  <si>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</si>
  <si>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</si>
  <si>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</si>
  <si>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</si>
  <si>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</si>
  <si>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</si>
  <si>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</si>
  <si>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</si>
  <si>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</si>
  <si>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</si>
  <si>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</si>
  <si>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</si>
  <si>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</si>
  <si>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</si>
  <si>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</si>
  <si>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</si>
  <si>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</si>
  <si>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</si>
  <si>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</si>
  <si>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</si>
  <si>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</si>
  <si>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</si>
  <si>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</si>
  <si>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</si>
  <si>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</si>
  <si>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</si>
  <si>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</si>
  <si>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</si>
  <si>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</si>
  <si>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</si>
  <si>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</si>
  <si>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</si>
  <si>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</si>
  <si>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</si>
  <si>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</si>
  <si>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</si>
  <si>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</si>
  <si>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</si>
  <si>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</si>
  <si>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</si>
  <si>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</si>
  <si>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</si>
  <si>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</si>
  <si>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</si>
  <si>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</si>
  <si>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</si>
  <si>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</si>
  <si>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</si>
  <si>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</si>
  <si>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</si>
  <si>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</si>
  <si>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</si>
  <si>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</si>
  <si>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</si>
  <si>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</si>
  <si>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</si>
  <si>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</si>
  <si>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</si>
  <si>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</si>
  <si>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</si>
  <si>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</si>
  <si>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</si>
  <si>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</si>
  <si>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</si>
  <si>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</si>
  <si>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</si>
  <si>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</si>
  <si>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</si>
  <si>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</si>
  <si>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</si>
  <si>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</si>
  <si>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</si>
  <si>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</si>
  <si>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</si>
  <si>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</si>
  <si>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</si>
  <si>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</si>
  <si>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</si>
  <si>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</si>
  <si>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</si>
  <si>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</si>
  <si>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</si>
  <si>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</si>
  <si>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</si>
  <si>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</si>
  <si>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</si>
  <si>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</si>
  <si>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</si>
  <si>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</si>
  <si>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</si>
  <si>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</si>
  <si>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</si>
  <si>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</si>
  <si>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</si>
  <si>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</si>
  <si>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</si>
  <si>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</si>
  <si>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</si>
  <si>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</si>
  <si>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</si>
  <si>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</si>
  <si>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</si>
  <si>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</si>
  <si>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</si>
  <si>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</si>
  <si>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</si>
  <si>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</si>
  <si>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</si>
  <si>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</si>
  <si>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</si>
  <si>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</si>
  <si>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</si>
  <si>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</si>
  <si>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</si>
  <si>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</si>
  <si>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</si>
  <si>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</si>
  <si>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</si>
  <si>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</si>
  <si>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</si>
  <si>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</si>
  <si>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</si>
  <si>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</si>
  <si>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</si>
  <si>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</si>
  <si>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</si>
  <si>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</si>
  <si>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</si>
  <si>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</si>
  <si>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</si>
  <si>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</si>
  <si>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</si>
  <si>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</si>
  <si>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</si>
  <si>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</si>
  <si>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</si>
  <si>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</si>
  <si>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</si>
  <si>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</si>
  <si>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</si>
  <si>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</si>
  <si>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</si>
  <si>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</si>
  <si>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</si>
  <si>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</si>
  <si>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</si>
  <si>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</si>
  <si>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</si>
  <si>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</si>
  <si>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</si>
  <si>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</si>
  <si>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</si>
  <si>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</si>
  <si>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</si>
  <si>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</si>
  <si>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</si>
  <si>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</si>
  <si>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</si>
  <si>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</si>
  <si>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</si>
  <si>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</si>
  <si>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</si>
  <si>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</si>
  <si>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</si>
  <si>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</si>
  <si>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</si>
  <si>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</si>
  <si>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</si>
  <si>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</si>
  <si>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</si>
  <si>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</si>
  <si>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</si>
  <si>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</si>
  <si>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</si>
  <si>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</si>
  <si>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</si>
  <si>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</si>
  <si>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</si>
  <si>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</si>
  <si>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</si>
  <si>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</si>
  <si>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</si>
  <si>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</si>
  <si>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</si>
  <si>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</si>
  <si>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</si>
  <si>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</si>
  <si>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</si>
  <si>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</si>
  <si>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</si>
  <si>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</si>
  <si>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</si>
  <si>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</si>
  <si>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</si>
  <si>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</si>
  <si>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</si>
  <si>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</si>
  <si>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</si>
  <si>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</si>
  <si>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</si>
  <si>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</si>
  <si>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</si>
  <si>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</si>
  <si>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</si>
  <si>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</si>
  <si>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</si>
  <si>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</si>
  <si>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</si>
  <si>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</si>
  <si>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</si>
  <si>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</si>
  <si>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</si>
  <si>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</si>
  <si>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</si>
  <si>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</si>
  <si>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</si>
  <si>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</si>
  <si>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</si>
  <si>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</si>
  <si>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</si>
  <si>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</si>
  <si>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</si>
  <si>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</si>
  <si>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</si>
  <si>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</si>
  <si>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</si>
  <si>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</si>
  <si>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</si>
  <si>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</si>
  <si>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</si>
  <si>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</si>
  <si>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</si>
  <si>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</si>
  <si>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</si>
  <si>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</si>
  <si>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</si>
  <si>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</si>
  <si>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</si>
  <si>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</si>
  <si>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</si>
  <si>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</si>
  <si>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</si>
  <si>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</si>
  <si>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</si>
  <si>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</si>
  <si>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</si>
  <si>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</si>
  <si>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</si>
  <si>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</si>
  <si>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</si>
  <si>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</si>
  <si>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</si>
  <si>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</si>
  <si>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</si>
  <si>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</si>
  <si>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</si>
  <si>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</si>
  <si>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</si>
  <si>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</si>
  <si>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</si>
  <si>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</si>
  <si>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</si>
  <si>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</si>
  <si>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</si>
  <si>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</si>
  <si>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</si>
  <si>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</si>
  <si>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</si>
  <si>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</si>
  <si>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</si>
  <si>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</si>
  <si>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</si>
  <si>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</si>
  <si>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</si>
  <si>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</si>
  <si>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</si>
  <si>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</si>
  <si>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</si>
  <si>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</si>
  <si>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</si>
  <si>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</si>
  <si>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</si>
  <si>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</si>
  <si>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</si>
  <si>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</si>
  <si>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</si>
  <si>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</si>
  <si>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</si>
  <si>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</si>
  <si>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</si>
  <si>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</si>
  <si>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</si>
  <si>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</si>
  <si>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</si>
  <si>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</si>
  <si>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</si>
  <si>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</si>
  <si>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</si>
  <si>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</si>
  <si>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</si>
  <si>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</si>
  <si>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</si>
  <si>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</si>
  <si>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</si>
  <si>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</si>
  <si>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</si>
  <si>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</si>
  <si>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</si>
  <si>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</si>
  <si>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</si>
  <si>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</si>
  <si>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</si>
  <si>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</si>
  <si>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</si>
  <si>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</si>
  <si>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</si>
  <si>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</si>
  <si>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</si>
  <si>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</si>
  <si>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</si>
  <si>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</si>
  <si>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</si>
  <si>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</si>
  <si>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</si>
  <si>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</si>
  <si>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</si>
  <si>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</si>
  <si>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</si>
  <si>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</si>
  <si>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</si>
  <si>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</si>
  <si>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</si>
  <si>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</si>
  <si>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</si>
  <si>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</si>
  <si>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</si>
  <si>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</si>
  <si>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</si>
  <si>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</si>
  <si>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</si>
  <si>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</si>
  <si>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</si>
  <si>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</si>
  <si>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</si>
  <si>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</si>
  <si>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</si>
  <si>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</si>
  <si>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</si>
  <si>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</si>
  <si>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</si>
  <si>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</si>
  <si>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</si>
  <si>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</si>
  <si>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</si>
  <si>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</si>
  <si>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</si>
  <si>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</si>
  <si>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</si>
  <si>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</si>
  <si>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</si>
  <si>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</si>
  <si>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</si>
  <si>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</si>
  <si>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</si>
  <si>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</si>
  <si>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</si>
  <si>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</si>
  <si>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</si>
  <si>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</si>
  <si>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</si>
  <si>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</si>
  <si>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</si>
  <si>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</si>
  <si>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</si>
  <si>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</si>
  <si>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</si>
  <si>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</si>
  <si>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</si>
  <si>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</si>
  <si>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</si>
  <si>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</si>
  <si>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</si>
  <si>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</si>
  <si>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</si>
  <si>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</si>
  <si>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</si>
  <si>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</si>
  <si>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</si>
  <si>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</si>
  <si>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</si>
  <si>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</si>
  <si>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</si>
  <si>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</si>
  <si>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</si>
  <si>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</si>
  <si>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</si>
  <si>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</si>
  <si>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</si>
  <si>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</si>
  <si>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</si>
  <si>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</si>
  <si>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</si>
  <si>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</si>
  <si>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</si>
  <si>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</si>
  <si>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</si>
  <si>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</si>
  <si>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</si>
  <si>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</si>
  <si>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</si>
  <si>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</si>
  <si>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</si>
  <si>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</si>
  <si>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</si>
  <si>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</si>
  <si>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</si>
  <si>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</si>
  <si>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</si>
  <si>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</si>
  <si>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</si>
  <si>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</si>
  <si>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</si>
  <si>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</si>
  <si>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</si>
  <si>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</si>
  <si>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</si>
  <si>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</si>
  <si>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</si>
  <si>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</si>
  <si>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</si>
  <si>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</si>
  <si>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</si>
  <si>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</si>
  <si>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</si>
  <si>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</si>
  <si>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</si>
  <si>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</si>
  <si>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</si>
  <si>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</si>
  <si>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</si>
  <si>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</si>
  <si>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</si>
  <si>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</si>
  <si>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</si>
  <si>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</si>
  <si>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</si>
  <si>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</si>
  <si>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</si>
  <si>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</si>
  <si>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</si>
  <si>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</si>
  <si>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</si>
  <si>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</si>
  <si>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</si>
  <si>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</si>
  <si>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</si>
  <si>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</si>
  <si>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</si>
  <si>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</si>
  <si>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</si>
  <si>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</si>
  <si>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</si>
  <si>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</si>
  <si>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</si>
  <si>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</si>
  <si>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</si>
  <si>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</si>
  <si>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</si>
  <si>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</si>
  <si>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</si>
  <si>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</si>
  <si>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</si>
  <si>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</si>
  <si>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</si>
  <si>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</si>
  <si>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</si>
  <si>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</si>
  <si>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</si>
  <si>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</si>
  <si>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</si>
  <si>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</si>
  <si>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</si>
  <si>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</si>
  <si>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</si>
  <si>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</si>
  <si>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</si>
  <si>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</si>
  <si>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</si>
  <si>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</si>
  <si>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</si>
  <si>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</si>
  <si>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</si>
  <si>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</si>
  <si>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</si>
  <si>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</si>
  <si>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</si>
  <si>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</si>
  <si>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</si>
  <si>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</si>
  <si>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</si>
  <si>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</si>
  <si>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</si>
  <si>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</si>
  <si>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</si>
  <si>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</si>
  <si>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</si>
  <si>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</si>
  <si>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</si>
  <si>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</si>
  <si>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</si>
  <si>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</si>
  <si>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</si>
  <si>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</si>
  <si>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</si>
  <si>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</si>
  <si>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</si>
  <si>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</si>
  <si>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</si>
  <si>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</si>
  <si>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</si>
  <si>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</si>
  <si>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</si>
  <si>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</si>
  <si>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</si>
  <si>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</si>
  <si>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</si>
  <si>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</si>
  <si>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</si>
  <si>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</si>
  <si>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</si>
  <si>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</si>
  <si>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</si>
  <si>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</si>
  <si>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</si>
  <si>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</si>
  <si>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</si>
  <si>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</si>
  <si>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</si>
  <si>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</si>
  <si>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</si>
  <si>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</si>
  <si>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</si>
  <si>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</si>
  <si>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</si>
  <si>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</si>
  <si>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</si>
  <si>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</si>
  <si>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</si>
  <si>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</si>
  <si>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</si>
  <si>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</si>
  <si>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</si>
  <si>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</si>
  <si>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</si>
  <si>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</si>
  <si>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</si>
  <si>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</si>
  <si>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</si>
  <si>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</si>
  <si>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</si>
  <si>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</si>
  <si>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</si>
  <si>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</si>
  <si>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</si>
  <si>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</si>
  <si>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</si>
  <si>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</si>
  <si>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</si>
  <si>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</si>
  <si>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</si>
  <si>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</si>
  <si>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</si>
  <si>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</si>
  <si>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</si>
  <si>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</si>
  <si>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</si>
  <si>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</si>
  <si>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</si>
  <si>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</si>
  <si>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</si>
  <si>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</si>
  <si>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</si>
  <si>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</si>
  <si>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</si>
  <si>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</si>
  <si>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</si>
  <si>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</si>
  <si>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</si>
  <si>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</si>
  <si>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</si>
  <si>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</si>
  <si>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</si>
  <si>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</si>
  <si>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</si>
  <si>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</si>
  <si>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</si>
  <si>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</si>
  <si>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</si>
  <si>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</si>
  <si>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</si>
  <si>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</si>
  <si>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</si>
  <si>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</si>
  <si>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</si>
  <si>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</si>
  <si>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</si>
  <si>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</si>
  <si>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</si>
  <si>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</si>
  <si>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</si>
  <si>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</si>
  <si>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</si>
  <si>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</si>
  <si>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</si>
  <si>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</si>
  <si>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</si>
  <si>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</si>
  <si>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</si>
  <si>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</si>
  <si>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</si>
  <si>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</si>
  <si>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</si>
  <si>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</si>
  <si>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</si>
  <si>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</si>
  <si>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</si>
  <si>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</si>
  <si>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</si>
  <si>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</si>
  <si>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</si>
  <si>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</si>
  <si>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</si>
  <si>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</si>
  <si>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</si>
  <si>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</si>
  <si>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</si>
  <si>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</si>
  <si>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</si>
  <si>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</si>
  <si>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</si>
  <si>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</si>
  <si>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</si>
  <si>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</si>
  <si>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</si>
  <si>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</si>
  <si>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</si>
  <si>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</si>
  <si>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</si>
  <si>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</si>
  <si>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</si>
  <si>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</si>
  <si>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</si>
  <si>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</si>
  <si>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</si>
  <si>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</si>
  <si>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</si>
  <si>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</si>
  <si>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</si>
  <si>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</si>
  <si>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</si>
  <si>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</si>
  <si>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</si>
  <si>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</si>
  <si>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</si>
  <si>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</si>
  <si>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</si>
  <si>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</si>
  <si>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</si>
  <si>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</si>
  <si>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</si>
  <si>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</si>
  <si>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</si>
  <si>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</si>
  <si>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</si>
  <si>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</si>
  <si>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</si>
  <si>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</si>
  <si>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</si>
  <si>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</si>
  <si>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</si>
  <si>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</si>
  <si>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</si>
  <si>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</si>
  <si>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</si>
  <si>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</si>
  <si>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</si>
  <si>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</si>
  <si>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</si>
  <si>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</si>
  <si>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</si>
  <si>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</si>
  <si>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</si>
  <si>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</si>
  <si>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</si>
  <si>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</si>
  <si>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</si>
  <si>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</si>
  <si>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</si>
  <si>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</si>
  <si>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</si>
  <si>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</si>
  <si>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</si>
  <si>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</si>
  <si>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</si>
  <si>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</si>
  <si>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</si>
  <si>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</si>
  <si>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</si>
  <si>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</si>
  <si>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</si>
  <si>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</si>
  <si>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</si>
  <si>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</si>
  <si>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</si>
  <si>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</si>
  <si>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</si>
  <si>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</si>
  <si>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</si>
  <si>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</si>
  <si>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</si>
  <si>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</si>
  <si>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</si>
  <si>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</si>
  <si>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</si>
  <si>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</si>
  <si>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</si>
  <si>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</si>
  <si>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</si>
  <si>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</si>
  <si>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</si>
  <si>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</si>
  <si>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</si>
  <si>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</si>
  <si>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</si>
  <si>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</si>
  <si>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</si>
  <si>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</si>
  <si>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</si>
  <si>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</si>
  <si>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</si>
  <si>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</si>
  <si>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</si>
  <si>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</si>
  <si>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</si>
  <si>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</si>
  <si>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</si>
  <si>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</si>
  <si>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</si>
  <si>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</si>
  <si>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</si>
  <si>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</si>
  <si>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</si>
  <si>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</si>
  <si>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</si>
  <si>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</si>
  <si>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</si>
  <si>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</si>
  <si>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</si>
  <si>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</si>
  <si>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</si>
  <si>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</si>
  <si>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</si>
  <si>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</si>
  <si>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</si>
  <si>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</si>
  <si>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</si>
  <si>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</si>
  <si>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</si>
  <si>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</si>
  <si>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</si>
  <si>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</si>
  <si>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</si>
  <si>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</si>
  <si>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</si>
  <si>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</si>
  <si>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</si>
  <si>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</si>
  <si>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</si>
  <si>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</si>
  <si>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</si>
  <si>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</si>
  <si>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</si>
  <si>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</si>
  <si>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</si>
  <si>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</si>
  <si>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</si>
  <si>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</si>
  <si>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</si>
  <si>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</si>
  <si>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</si>
  <si>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</si>
  <si>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</si>
  <si>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</si>
  <si>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</si>
  <si>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</si>
  <si>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</si>
  <si>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</si>
  <si>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</si>
  <si>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</si>
  <si>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</si>
  <si>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</si>
  <si>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</si>
  <si>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</si>
  <si>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</si>
  <si>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</si>
  <si>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</si>
  <si>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</si>
  <si>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</si>
  <si>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</si>
  <si>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</si>
  <si>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</si>
  <si>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</si>
  <si>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</si>
  <si>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</si>
  <si>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</si>
  <si>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</si>
  <si>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</si>
  <si>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</si>
  <si>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</si>
  <si>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</si>
  <si>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</si>
  <si>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</si>
  <si>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</si>
  <si>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</si>
  <si>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</si>
  <si>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</si>
  <si>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</si>
  <si>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</si>
  <si>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</si>
  <si>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</si>
  <si>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</si>
  <si>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</si>
  <si>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</si>
  <si>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</si>
  <si>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</si>
  <si>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</si>
  <si>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</si>
  <si>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</si>
  <si>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</si>
  <si>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</si>
  <si>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</si>
  <si>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</si>
  <si>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</si>
  <si>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</si>
  <si>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</si>
  <si>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</si>
  <si>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</si>
  <si>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</si>
  <si>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</si>
  <si>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</si>
  <si>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</si>
  <si>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</si>
  <si>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</si>
  <si>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</si>
  <si>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</si>
  <si>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</si>
  <si>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</si>
  <si>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</si>
  <si>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</si>
  <si>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</si>
  <si>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</si>
  <si>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</si>
  <si>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</si>
  <si>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</si>
  <si>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</si>
  <si>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</si>
  <si>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</si>
  <si>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</si>
  <si>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</si>
  <si>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</si>
  <si>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</si>
  <si>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</si>
  <si>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</si>
  <si>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</si>
  <si>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</si>
  <si>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</si>
  <si>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</si>
  <si>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</si>
  <si>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</si>
  <si>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</si>
  <si>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</si>
  <si>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</si>
  <si>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</si>
  <si>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</si>
  <si>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</si>
  <si>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</si>
  <si>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</si>
  <si>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</si>
  <si>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</si>
  <si>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</si>
  <si>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</si>
  <si>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</si>
  <si>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</si>
  <si>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</si>
  <si>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</si>
  <si>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</si>
  <si>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</si>
  <si>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</si>
  <si>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</si>
  <si>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</si>
  <si>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</si>
  <si>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</si>
  <si>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</si>
  <si>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</si>
  <si>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</si>
  <si>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</si>
  <si>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</si>
  <si>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</si>
  <si>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</si>
  <si>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</si>
  <si>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</si>
  <si>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</si>
  <si>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</si>
  <si>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</si>
  <si>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</si>
  <si>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</si>
  <si>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</si>
  <si>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</si>
  <si>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</si>
  <si>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</si>
  <si>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</si>
  <si>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</si>
  <si>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</si>
  <si>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</si>
  <si>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</si>
  <si>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</si>
  <si>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</si>
  <si>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</si>
  <si>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</si>
  <si>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</si>
  <si>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</si>
  <si>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</si>
  <si>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</si>
  <si>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</si>
  <si>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</si>
  <si>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</si>
  <si>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</si>
  <si>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</si>
  <si>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</si>
  <si>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</si>
  <si>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</si>
  <si>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</si>
  <si>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</si>
  <si>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</si>
  <si>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</si>
  <si>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</si>
  <si>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</si>
  <si>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</si>
  <si>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</si>
  <si>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</si>
  <si>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</si>
  <si>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</si>
  <si>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</si>
  <si>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</si>
  <si>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</si>
  <si>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</si>
  <si>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</si>
  <si>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</si>
  <si>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</si>
  <si>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</si>
  <si>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</si>
  <si>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</si>
  <si>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</si>
  <si>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</si>
  <si>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</si>
  <si>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</si>
  <si>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</si>
  <si>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</si>
  <si>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</si>
  <si>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</si>
  <si>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</si>
  <si>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</si>
  <si>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</si>
  <si>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</si>
  <si>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</si>
  <si>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</si>
  <si>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</si>
  <si>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</si>
  <si>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</si>
  <si>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</si>
  <si>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</si>
  <si>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</si>
  <si>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</si>
  <si>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</si>
  <si>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</si>
  <si>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</si>
  <si>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</si>
  <si>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</si>
  <si>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</si>
  <si>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</si>
  <si>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</si>
  <si>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</si>
  <si>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</si>
  <si>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</si>
  <si>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</si>
  <si>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</si>
  <si>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</si>
  <si>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</si>
  <si>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</si>
  <si>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</si>
  <si>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</si>
  <si>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</si>
  <si>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</si>
  <si>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</si>
  <si>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</si>
  <si>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</si>
  <si>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</si>
  <si>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</si>
  <si>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</si>
  <si>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</si>
  <si>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</si>
  <si>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</si>
  <si>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</si>
  <si>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</si>
  <si>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</si>
  <si>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</si>
  <si>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</si>
  <si>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</si>
  <si>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</si>
  <si>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</si>
  <si>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</si>
  <si>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</si>
  <si>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</si>
  <si>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</si>
  <si>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</si>
  <si>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</si>
  <si>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</si>
  <si>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</si>
  <si>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</si>
  <si>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</si>
  <si>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</si>
  <si>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</si>
  <si>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</si>
  <si>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</si>
  <si>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</si>
  <si>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</si>
  <si>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</si>
  <si>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</si>
  <si>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</si>
  <si>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</si>
  <si>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</si>
  <si>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</si>
  <si>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</si>
  <si>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</si>
  <si>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</si>
  <si>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</si>
  <si>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</si>
  <si>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</si>
  <si>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</si>
  <si>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</si>
  <si>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</si>
  <si>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</si>
  <si>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</si>
  <si>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</si>
  <si>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</si>
  <si>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</si>
  <si>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</si>
  <si>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</si>
  <si>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</si>
  <si>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</si>
  <si>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</si>
  <si>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</si>
  <si>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</si>
  <si>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</si>
  <si>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</si>
  <si>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</si>
  <si>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</si>
  <si>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</si>
  <si>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</si>
  <si>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</si>
  <si>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</si>
  <si>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</si>
  <si>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</si>
  <si>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</si>
  <si>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</si>
  <si>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</si>
  <si>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</si>
  <si>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</si>
  <si>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</si>
  <si>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</si>
  <si>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</si>
  <si>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</si>
  <si>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</si>
  <si>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</si>
  <si>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</si>
  <si>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</si>
  <si>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</si>
  <si>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</si>
  <si>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</si>
  <si>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</si>
  <si>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</si>
  <si>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</si>
  <si>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</si>
  <si>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</si>
  <si>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</si>
  <si>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</si>
  <si>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</si>
  <si>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</si>
  <si>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</si>
  <si>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</si>
  <si>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</si>
  <si>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</si>
  <si>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</si>
  <si>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</si>
  <si>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</si>
  <si>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</si>
  <si>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</si>
  <si>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</si>
  <si>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</si>
  <si>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</si>
  <si>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</si>
  <si>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</si>
  <si>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</si>
  <si>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</si>
  <si>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</si>
  <si>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</si>
  <si>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</si>
  <si>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</si>
  <si>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</si>
  <si>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</si>
  <si>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</si>
  <si>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</si>
  <si>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</si>
  <si>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</si>
  <si>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</si>
  <si>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</si>
  <si>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</si>
  <si>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</si>
  <si>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</si>
  <si>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</si>
  <si>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</si>
  <si>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</si>
  <si>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</si>
  <si>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</si>
  <si>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</si>
  <si>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</si>
  <si>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</si>
  <si>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</si>
  <si>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</si>
  <si>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</si>
  <si>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</si>
  <si>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</si>
  <si>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</si>
  <si>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</si>
  <si>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</si>
  <si>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</si>
  <si>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</si>
  <si>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</si>
  <si>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</si>
  <si>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</si>
  <si>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</si>
  <si>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</si>
  <si>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</si>
  <si>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</si>
  <si>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</si>
  <si>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</si>
  <si>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</si>
  <si>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</si>
  <si>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</si>
  <si>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</si>
  <si>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</si>
  <si>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</si>
  <si>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</si>
  <si>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</si>
  <si>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</si>
  <si>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</si>
  <si>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</si>
  <si>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</si>
  <si>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</si>
  <si>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</si>
  <si>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</si>
  <si>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</si>
  <si>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</si>
  <si>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</si>
  <si>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</si>
  <si>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</si>
  <si>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</si>
  <si>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</si>
  <si>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</si>
  <si>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</si>
  <si>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</si>
  <si>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</si>
  <si>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</si>
  <si>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</si>
  <si>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</si>
  <si>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</si>
  <si>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</si>
  <si>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</si>
  <si>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</si>
  <si>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</si>
  <si>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</si>
  <si>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</si>
  <si>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</si>
  <si>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</si>
  <si>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</si>
  <si>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</si>
  <si>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</si>
  <si>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</si>
  <si>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</si>
  <si>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</si>
  <si>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</si>
  <si>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</si>
  <si>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</si>
  <si>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</si>
  <si>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</si>
  <si>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</si>
  <si>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</si>
  <si>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</si>
  <si>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</si>
  <si>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</si>
  <si>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</si>
  <si>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</si>
  <si>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</si>
  <si>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</si>
  <si>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</si>
  <si>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</si>
  <si>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</si>
  <si>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</si>
  <si>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</si>
  <si>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</si>
  <si>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</si>
  <si>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</si>
  <si>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</si>
  <si>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</si>
  <si>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</si>
  <si>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</si>
  <si>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</si>
  <si>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</si>
  <si>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</si>
  <si>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</si>
  <si>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</si>
  <si>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</si>
  <si>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</si>
  <si>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</si>
  <si>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</si>
  <si>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</si>
  <si>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</si>
  <si>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</si>
  <si>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</si>
  <si>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</si>
  <si>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</si>
  <si>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</si>
  <si>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</si>
  <si>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</si>
  <si>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</si>
  <si>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</si>
  <si>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</si>
  <si>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</si>
  <si>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</si>
  <si>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</si>
  <si>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</si>
  <si>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</si>
  <si>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</si>
  <si>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</si>
  <si>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</si>
  <si>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</si>
  <si>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</si>
  <si>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</si>
  <si>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</si>
  <si>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</si>
  <si>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</si>
  <si>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</si>
  <si>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</si>
  <si>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</si>
  <si>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</si>
  <si>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</si>
  <si>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</si>
  <si>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</si>
  <si>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</si>
  <si>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</si>
  <si>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</si>
  <si>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</si>
  <si>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</si>
  <si>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</si>
  <si>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</si>
  <si>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</si>
  <si>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</si>
  <si>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</si>
  <si>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</si>
  <si>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</si>
  <si>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</si>
  <si>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</si>
  <si>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</si>
  <si>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</si>
  <si>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</si>
  <si>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</si>
  <si>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</si>
  <si>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</si>
  <si>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</si>
  <si>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</si>
  <si>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</si>
  <si>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</si>
  <si>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</si>
  <si>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</si>
  <si>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</si>
  <si>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</si>
  <si>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</si>
  <si>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</si>
  <si>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</si>
  <si>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</si>
  <si>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</si>
  <si>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</si>
  <si>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</si>
  <si>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</si>
  <si>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</si>
  <si>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</si>
  <si>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</si>
  <si>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</si>
  <si>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</si>
  <si>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</si>
  <si>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</si>
  <si>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</si>
  <si>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</si>
  <si>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</si>
  <si>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</si>
  <si>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</si>
  <si>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</si>
  <si>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</si>
  <si>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</si>
  <si>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</si>
  <si>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</si>
  <si>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</si>
  <si>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</si>
  <si>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</si>
  <si>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</si>
  <si>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</si>
  <si>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</si>
  <si>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</si>
  <si>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</si>
  <si>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</si>
  <si>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</si>
  <si>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</si>
  <si>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</si>
  <si>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</si>
  <si>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</si>
  <si>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</si>
  <si>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</si>
  <si>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</si>
  <si>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</si>
  <si>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</si>
  <si>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</si>
  <si>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</si>
  <si>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</si>
  <si>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</si>
  <si>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</si>
  <si>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</si>
  <si>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</si>
  <si>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</si>
  <si>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</si>
  <si>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</si>
  <si>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</si>
  <si>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</si>
  <si>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</si>
  <si>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</si>
  <si>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</si>
  <si>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</si>
  <si>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</si>
  <si>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</si>
  <si>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</si>
  <si>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</si>
  <si>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</si>
  <si>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</si>
  <si>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</si>
  <si>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</si>
  <si>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</si>
  <si>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</si>
  <si>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</si>
  <si>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</si>
  <si>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</si>
  <si>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</si>
  <si>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</si>
  <si>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</si>
  <si>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</si>
  <si>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</si>
  <si>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</si>
  <si>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</si>
  <si>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</si>
  <si>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</si>
  <si>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</si>
  <si>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</si>
  <si>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</si>
  <si>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</si>
  <si>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</si>
  <si>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</si>
  <si>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</si>
  <si>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</si>
  <si>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</si>
  <si>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</si>
  <si>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</si>
  <si>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</si>
  <si>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</si>
  <si>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</si>
  <si>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</si>
  <si>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</si>
  <si>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</si>
  <si>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</si>
  <si>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</si>
  <si>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</si>
  <si>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</si>
  <si>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</si>
  <si>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</si>
  <si>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</si>
  <si>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</si>
  <si>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</si>
  <si>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</si>
  <si>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</si>
  <si>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</si>
  <si>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</si>
  <si>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</si>
  <si>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</si>
  <si>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</si>
  <si>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</si>
  <si>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</si>
  <si>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</si>
  <si>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</si>
  <si>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</si>
  <si>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</si>
  <si>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</si>
  <si>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</si>
  <si>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</si>
  <si>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</si>
  <si>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</si>
  <si>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</si>
  <si>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</si>
  <si>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</si>
  <si>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</si>
  <si>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</si>
  <si>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</si>
  <si>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</si>
  <si>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</si>
  <si>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</si>
  <si>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</si>
  <si>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</si>
  <si>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</si>
  <si>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</si>
  <si>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</si>
  <si>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</si>
  <si>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</si>
  <si>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</si>
  <si>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</si>
  <si>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</si>
  <si>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</si>
  <si>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</si>
  <si>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</si>
  <si>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</si>
  <si>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</si>
  <si>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</si>
  <si>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</si>
  <si>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</si>
  <si>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</si>
  <si>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</si>
  <si>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</si>
  <si>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</si>
  <si>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</si>
  <si>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</si>
  <si>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</si>
  <si>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</si>
  <si>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</si>
  <si>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</si>
  <si>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</si>
  <si>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</si>
  <si>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</si>
  <si>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</si>
  <si>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</si>
  <si>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</si>
  <si>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</si>
  <si>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</si>
  <si>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</si>
  <si>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</si>
  <si>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</si>
  <si>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</si>
  <si>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</si>
  <si>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</si>
  <si>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</si>
  <si>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</si>
  <si>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</si>
  <si>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</si>
  <si>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</si>
  <si>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</si>
  <si>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</si>
  <si>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</si>
  <si>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</si>
  <si>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</si>
  <si>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</si>
  <si>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</si>
  <si>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</si>
  <si>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</si>
  <si>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</si>
  <si>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</si>
  <si>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</si>
  <si>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</si>
  <si>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</si>
  <si>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</si>
  <si>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</si>
  <si>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</si>
  <si>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</si>
  <si>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</si>
  <si>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</si>
  <si>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</si>
  <si>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</si>
  <si>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</si>
  <si>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</si>
  <si>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</si>
  <si>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</si>
  <si>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</si>
  <si>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</si>
  <si>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</si>
  <si>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</si>
  <si>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</si>
  <si>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</si>
  <si>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</si>
  <si>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</si>
  <si>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</si>
  <si>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</si>
  <si>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</si>
  <si>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</si>
  <si>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</si>
  <si>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</si>
  <si>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</si>
  <si>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</si>
  <si>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</si>
  <si>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</si>
  <si>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</si>
  <si>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</si>
  <si>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</si>
  <si>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</si>
  <si>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</si>
  <si>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</si>
  <si>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</si>
  <si>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</si>
  <si>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</si>
  <si>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</si>
  <si>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</si>
  <si>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</si>
  <si>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</si>
  <si>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</si>
  <si>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</si>
  <si>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</si>
  <si>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</si>
  <si>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</si>
  <si>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</si>
  <si>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</si>
  <si>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</si>
  <si>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</si>
  <si>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</si>
  <si>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</si>
  <si>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</si>
  <si>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</si>
  <si>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</si>
  <si>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</si>
  <si>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</si>
  <si>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</si>
  <si>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</si>
  <si>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</si>
  <si>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</si>
  <si>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</si>
  <si>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</si>
  <si>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</si>
  <si>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</si>
  <si>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</si>
  <si>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</si>
  <si>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</si>
  <si>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</si>
  <si>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</si>
  <si>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</si>
  <si>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</si>
  <si>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</si>
  <si>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</si>
  <si>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</si>
  <si>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</si>
  <si>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</si>
  <si>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</si>
  <si>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</si>
  <si>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</si>
  <si>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</si>
  <si>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</si>
  <si>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</si>
  <si>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</si>
  <si>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</si>
  <si>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</si>
  <si>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</si>
  <si>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</si>
  <si>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</si>
  <si>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</si>
  <si>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</si>
  <si>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</si>
  <si>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</si>
  <si>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</si>
  <si>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</si>
  <si>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</si>
  <si>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</si>
  <si>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</si>
  <si>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</si>
  <si>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</si>
  <si>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</si>
  <si>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</si>
  <si>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</si>
  <si>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</si>
  <si>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</si>
  <si>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</si>
  <si>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</si>
  <si>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</si>
  <si>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</si>
  <si>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</si>
  <si>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</si>
  <si>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</si>
  <si>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</si>
  <si>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</si>
  <si>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</si>
  <si>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</si>
  <si>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</si>
  <si>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</si>
  <si>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</si>
  <si>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</si>
  <si>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</si>
  <si>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</si>
  <si>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</si>
  <si>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</si>
  <si>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</si>
  <si>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</si>
  <si>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</si>
  <si>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</si>
  <si>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</si>
  <si>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</si>
  <si>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</si>
  <si>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</si>
  <si>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</si>
  <si>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</si>
  <si>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</si>
  <si>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</si>
  <si>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</si>
  <si>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</si>
  <si>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</si>
  <si>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</si>
  <si>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</si>
  <si>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</si>
  <si>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</si>
  <si>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</si>
  <si>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</si>
  <si>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</si>
  <si>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</si>
  <si>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</si>
  <si>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</si>
  <si>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</si>
  <si>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</si>
  <si>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</si>
  <si>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</si>
  <si>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</si>
  <si>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</si>
  <si>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</si>
  <si>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</si>
  <si>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</si>
  <si>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</si>
  <si>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</si>
  <si>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</si>
  <si>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</si>
  <si>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</si>
  <si>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</si>
  <si>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</si>
  <si>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</si>
  <si>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</si>
  <si>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</si>
  <si>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</si>
  <si>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</si>
  <si>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</si>
  <si>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</si>
  <si>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</si>
  <si>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</si>
  <si>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</si>
  <si>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</si>
  <si>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</si>
  <si>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</si>
  <si>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</si>
  <si>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</si>
  <si>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</si>
  <si>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</si>
  <si>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</si>
  <si>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</si>
  <si>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</si>
  <si>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</si>
  <si>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</si>
  <si>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</si>
  <si>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</si>
  <si>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</si>
  <si>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</si>
  <si>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</si>
  <si>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</si>
  <si>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</si>
  <si>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</si>
  <si>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</si>
  <si>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</si>
  <si>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</si>
  <si>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</si>
  <si>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</si>
  <si>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</si>
  <si>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</si>
  <si>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</si>
  <si>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</si>
  <si>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</si>
  <si>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</si>
  <si>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</si>
  <si>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</si>
  <si>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</si>
  <si>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</si>
  <si>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</si>
  <si>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</si>
  <si>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</si>
  <si>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</si>
  <si>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</si>
  <si>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</si>
  <si>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</si>
  <si>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</si>
  <si>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</si>
  <si>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</si>
  <si>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</si>
  <si>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</si>
  <si>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</si>
  <si>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</si>
  <si>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</si>
  <si>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</si>
  <si>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</si>
  <si>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</si>
  <si>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</si>
  <si>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</si>
  <si>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</si>
  <si>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</si>
  <si>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</si>
  <si>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</si>
  <si>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</si>
  <si>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</si>
  <si>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</si>
  <si>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</si>
  <si>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</si>
  <si>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</si>
  <si>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</si>
  <si>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</si>
  <si>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</si>
  <si>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</si>
  <si>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</si>
  <si>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</si>
  <si>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</si>
  <si>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</si>
  <si>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</si>
  <si>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</si>
  <si>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</si>
  <si>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</si>
  <si>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</si>
  <si>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</si>
  <si>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</si>
  <si>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</si>
  <si>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</si>
  <si>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</si>
  <si>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</si>
  <si>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</si>
  <si>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</si>
  <si>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</si>
  <si>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</si>
  <si>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</si>
  <si>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</si>
  <si>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</si>
  <si>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</si>
  <si>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</si>
  <si>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</si>
  <si>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</si>
  <si>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</si>
  <si>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</si>
  <si>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</si>
  <si>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</si>
  <si>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</si>
  <si>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</si>
  <si>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</si>
  <si>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</si>
  <si>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</si>
  <si>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</si>
  <si>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</si>
  <si>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</si>
  <si>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</si>
  <si>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</si>
  <si>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</si>
  <si>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</si>
  <si>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</si>
  <si>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</si>
  <si>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</si>
  <si>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</si>
  <si>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</si>
  <si>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</si>
  <si>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</si>
  <si>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</si>
  <si>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</si>
  <si>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</si>
  <si>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</si>
  <si>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</si>
  <si>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</si>
  <si>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</si>
  <si>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</si>
  <si>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</si>
  <si>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</si>
  <si>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</si>
  <si>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</si>
  <si>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</si>
  <si>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</si>
  <si>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</si>
  <si>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</si>
  <si>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</si>
  <si>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</si>
  <si>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</si>
  <si>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</si>
  <si>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</si>
  <si>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</si>
  <si>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</si>
  <si>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</si>
  <si>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</si>
  <si>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</si>
  <si>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</si>
  <si>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</si>
  <si>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</si>
  <si>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</si>
  <si>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</si>
  <si>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</si>
  <si>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</si>
  <si>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</si>
  <si>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</si>
  <si>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</si>
  <si>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</si>
  <si>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</si>
  <si>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</si>
  <si>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</si>
  <si>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</si>
  <si>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</si>
  <si>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</si>
  <si>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</si>
  <si>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</si>
  <si>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</si>
  <si>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</si>
  <si>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</si>
  <si>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</si>
  <si>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</si>
  <si>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</si>
  <si>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</si>
  <si>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</si>
  <si>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</si>
  <si>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</si>
  <si>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</si>
  <si>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</si>
  <si>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</si>
  <si>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</si>
  <si>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</si>
  <si>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</si>
  <si>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</si>
  <si>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</si>
  <si>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</si>
  <si>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</si>
  <si>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</si>
  <si>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</si>
  <si>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</si>
  <si>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</si>
  <si>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</si>
  <si>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</si>
  <si>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</si>
  <si>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</si>
  <si>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</si>
  <si>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</si>
  <si>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</si>
  <si>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</si>
  <si>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</si>
  <si>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</si>
  <si>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</si>
  <si>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</si>
  <si>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</si>
  <si>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</si>
  <si>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</si>
  <si>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</si>
  <si>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</si>
  <si>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</si>
  <si>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</si>
  <si>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</si>
  <si>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</si>
  <si>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</si>
  <si>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</si>
  <si>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</si>
  <si>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</si>
  <si>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</si>
  <si>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</si>
  <si>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</si>
  <si>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</si>
  <si>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</si>
  <si>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</si>
  <si>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</si>
  <si>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</si>
  <si>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</si>
  <si>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</si>
  <si>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</si>
  <si>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</si>
  <si>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</si>
  <si>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</si>
  <si>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</si>
  <si>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</si>
  <si>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</si>
  <si>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</si>
  <si>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</si>
  <si>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</si>
  <si>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</si>
  <si>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</si>
  <si>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</si>
  <si>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</si>
  <si>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</si>
  <si>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</si>
  <si>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</si>
  <si>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</si>
  <si>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</si>
  <si>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</si>
  <si>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</si>
  <si>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</si>
  <si>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</si>
  <si>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</si>
  <si>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</si>
  <si>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</si>
  <si>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</si>
  <si>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</si>
  <si>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</si>
  <si>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</si>
  <si>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</si>
  <si>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</si>
  <si>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</si>
  <si>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</si>
  <si>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</si>
  <si>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</si>
  <si>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</si>
  <si>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</si>
  <si>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</si>
  <si>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</si>
  <si>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</si>
  <si>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</si>
  <si>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</si>
  <si>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</si>
  <si>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</si>
  <si>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</si>
  <si>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</si>
  <si>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</si>
  <si>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</si>
  <si>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</si>
  <si>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</si>
  <si>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</si>
  <si>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</si>
  <si>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</si>
  <si>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</si>
  <si>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</si>
  <si>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</si>
  <si>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</si>
  <si>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</si>
  <si>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</si>
  <si>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</si>
  <si>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</si>
  <si>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</si>
  <si>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</si>
  <si>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</si>
  <si>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</si>
  <si>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</si>
  <si>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</si>
  <si>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</si>
  <si>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</si>
  <si>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</si>
  <si>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</si>
  <si>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</si>
  <si>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</si>
  <si>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</si>
  <si>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</si>
  <si>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</si>
  <si>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</si>
  <si>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</si>
  <si>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</si>
  <si>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</si>
  <si>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</si>
  <si>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</si>
  <si>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</si>
  <si>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</si>
  <si>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</si>
  <si>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</si>
  <si>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</si>
  <si>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</si>
  <si>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</si>
  <si>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</si>
  <si>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</si>
  <si>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</si>
  <si>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</si>
  <si>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</si>
  <si>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</si>
  <si>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</si>
  <si>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</si>
  <si>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</si>
  <si>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</si>
  <si>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</si>
  <si>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</si>
  <si>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</si>
  <si>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</si>
  <si>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</si>
  <si>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</si>
  <si>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</si>
  <si>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</si>
  <si>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</si>
  <si>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</si>
  <si>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</si>
  <si>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</si>
  <si>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</si>
  <si>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</si>
  <si>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</si>
  <si>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</si>
  <si>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</si>
  <si>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</si>
  <si>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</si>
  <si>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</si>
  <si>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</si>
  <si>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</si>
  <si>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</si>
  <si>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</si>
  <si>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</si>
  <si>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</si>
  <si>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</si>
  <si>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</si>
  <si>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</si>
  <si>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</si>
  <si>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</si>
  <si>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</si>
  <si>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</si>
  <si>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</si>
  <si>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</si>
  <si>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</si>
  <si>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</si>
  <si>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</si>
  <si>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</si>
  <si>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</si>
  <si>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</si>
  <si>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</si>
  <si>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</si>
  <si>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</si>
  <si>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</si>
  <si>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</si>
  <si>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</si>
  <si>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</si>
  <si>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</si>
  <si>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</si>
  <si>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</si>
  <si>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</si>
  <si>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</si>
  <si>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</si>
  <si>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</si>
  <si>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</si>
  <si>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</si>
  <si>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</si>
  <si>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</si>
  <si>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</si>
  <si>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</si>
  <si>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</si>
  <si>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</si>
  <si>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</si>
  <si>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</si>
  <si>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</si>
  <si>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</si>
  <si>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</si>
  <si>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</si>
  <si>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</si>
  <si>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</si>
  <si>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</si>
  <si>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</si>
  <si>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</si>
  <si>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</si>
  <si>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</si>
  <si>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</si>
  <si>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</si>
  <si>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</si>
  <si>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</si>
  <si>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</si>
  <si>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</si>
  <si>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</si>
  <si>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</si>
  <si>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</si>
  <si>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</si>
  <si>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</si>
  <si>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</si>
  <si>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</si>
  <si>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</si>
  <si>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</si>
  <si>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</si>
  <si>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</si>
  <si>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</si>
  <si>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</si>
  <si>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</si>
  <si>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</si>
  <si>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</si>
  <si>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</si>
  <si>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</si>
  <si>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</si>
  <si>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</si>
  <si>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</si>
  <si>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</si>
  <si>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</si>
  <si>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</si>
  <si>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</si>
  <si>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</si>
  <si>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</si>
  <si>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</si>
  <si>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</si>
  <si>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</si>
  <si>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</si>
  <si>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</si>
  <si>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</si>
  <si>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</si>
  <si>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</si>
  <si>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</si>
  <si>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</si>
  <si>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</si>
  <si>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</si>
  <si>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</si>
  <si>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</si>
  <si>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</si>
  <si>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</si>
  <si>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</si>
  <si>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</si>
  <si>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</si>
  <si>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</si>
  <si>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</si>
  <si>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</si>
  <si>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</si>
  <si>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</si>
  <si>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</si>
  <si>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</si>
  <si>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</si>
  <si>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</si>
  <si>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</si>
  <si>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</si>
  <si>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</si>
  <si>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</si>
  <si>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</si>
  <si>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</si>
  <si>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</si>
  <si>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</si>
  <si>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</si>
  <si>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</si>
  <si>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</si>
  <si>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</si>
  <si>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</si>
  <si>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</si>
  <si>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</si>
  <si>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</si>
  <si>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</si>
  <si>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</si>
  <si>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</si>
  <si>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</si>
  <si>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</si>
  <si>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</si>
  <si>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</si>
  <si>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</si>
  <si>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</si>
  <si>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</si>
  <si>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</si>
  <si>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</si>
  <si>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</si>
  <si>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</si>
  <si>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</si>
  <si>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</si>
  <si>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</si>
  <si>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</si>
  <si>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</si>
  <si>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</si>
  <si>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</si>
  <si>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</si>
  <si>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</si>
  <si>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</si>
  <si>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</si>
  <si>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</si>
  <si>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</si>
  <si>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</si>
  <si>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</si>
  <si>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</si>
  <si>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</si>
  <si>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</si>
  <si>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</si>
  <si>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</si>
  <si>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</si>
  <si>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</si>
  <si>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</si>
  <si>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</si>
  <si>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</si>
  <si>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</si>
  <si>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</si>
  <si>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</si>
  <si>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</si>
  <si>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</si>
  <si>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</si>
  <si>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</si>
  <si>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</si>
  <si>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</si>
  <si>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</si>
  <si>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</si>
  <si>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</si>
  <si>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</si>
  <si>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</si>
  <si>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</si>
  <si>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</si>
  <si>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</si>
  <si>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</si>
  <si>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</si>
  <si>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</si>
  <si>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</si>
  <si>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</si>
  <si>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</si>
  <si>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</si>
  <si>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</si>
  <si>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</si>
  <si>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</si>
  <si>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</si>
  <si>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</si>
  <si>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</si>
  <si>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</si>
  <si>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</si>
  <si>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</si>
  <si>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</si>
  <si>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</si>
  <si>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</si>
  <si>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</si>
  <si>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</si>
  <si>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</si>
  <si>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</si>
  <si>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</si>
  <si>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</si>
  <si>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</si>
  <si>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</si>
  <si>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</si>
  <si>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</si>
  <si>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</si>
  <si>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</si>
  <si>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</si>
  <si>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</si>
  <si>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</si>
  <si>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</si>
  <si>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</si>
  <si>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</si>
  <si>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</si>
  <si>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</si>
  <si>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</si>
  <si>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</si>
  <si>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</si>
  <si>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</si>
  <si>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</si>
  <si>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</si>
  <si>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</si>
  <si>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</si>
  <si>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</si>
  <si>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</si>
  <si>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</si>
  <si>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</si>
  <si>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</si>
  <si>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</si>
  <si>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</si>
  <si>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</si>
  <si>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</si>
  <si>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</si>
  <si>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</si>
  <si>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</si>
  <si>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</si>
  <si>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</si>
  <si>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</si>
  <si>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</si>
  <si>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</si>
  <si>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</si>
  <si>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</si>
  <si>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</si>
  <si>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</si>
  <si>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</si>
  <si>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</si>
  <si>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</si>
  <si>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</si>
  <si>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</si>
  <si>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</si>
  <si>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</si>
  <si>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</si>
  <si>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</si>
  <si>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</si>
  <si>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</si>
  <si>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</si>
  <si>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</si>
  <si>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</si>
  <si>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</si>
  <si>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</si>
  <si>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</si>
  <si>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</si>
  <si>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</si>
  <si>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</si>
  <si>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</si>
  <si>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</si>
  <si>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</si>
  <si>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</si>
  <si>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</si>
  <si>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</si>
  <si>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</si>
  <si>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</si>
  <si>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</si>
  <si>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</si>
  <si>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</si>
  <si>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</si>
  <si>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</si>
  <si>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</si>
  <si>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</si>
  <si>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</si>
  <si>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</si>
  <si>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</si>
  <si>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</si>
  <si>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</si>
  <si>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</si>
  <si>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</si>
  <si>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</si>
  <si>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</si>
  <si>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</si>
  <si>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</si>
  <si>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</si>
  <si>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</si>
  <si>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</si>
  <si>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</si>
  <si>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</si>
  <si>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</si>
  <si>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</si>
  <si>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</si>
  <si>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</si>
  <si>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</si>
  <si>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</si>
  <si>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</si>
  <si>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</si>
  <si>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</si>
  <si>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</si>
  <si>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</si>
  <si>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</si>
  <si>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</si>
  <si>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</si>
  <si>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</si>
  <si>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</si>
  <si>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</si>
  <si>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</si>
  <si>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</si>
  <si>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</si>
  <si>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</si>
  <si>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</si>
  <si>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</si>
  <si>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</si>
  <si>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</si>
  <si>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</si>
  <si>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</si>
  <si>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</si>
  <si>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</si>
  <si>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</si>
  <si>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</si>
  <si>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</si>
  <si>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</si>
  <si>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</si>
  <si>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</si>
  <si>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</si>
  <si>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</si>
  <si>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</si>
  <si>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</si>
  <si>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</si>
  <si>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</si>
  <si>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</si>
  <si>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</si>
  <si>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</si>
  <si>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</si>
  <si>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</si>
  <si>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</si>
  <si>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</si>
  <si>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</si>
  <si>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</si>
  <si>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</si>
  <si>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</si>
  <si>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</si>
  <si>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</si>
  <si>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</si>
  <si>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</si>
  <si>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</si>
  <si>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</si>
  <si>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</si>
  <si>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</si>
  <si>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</si>
  <si>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</si>
  <si>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</si>
  <si>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</si>
  <si>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</si>
  <si>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</si>
  <si>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</si>
  <si>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</si>
  <si>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</si>
  <si>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</si>
  <si>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</si>
  <si>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</si>
  <si>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</si>
  <si>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</si>
  <si>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</si>
  <si>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</si>
  <si>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</si>
  <si>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</si>
  <si>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</si>
  <si>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</si>
  <si>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</si>
  <si>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</si>
  <si>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</si>
  <si>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</si>
  <si>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</si>
  <si>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</si>
  <si>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</si>
  <si>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</si>
  <si>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</si>
  <si>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</si>
  <si>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</si>
  <si>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</si>
  <si>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</si>
  <si>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</si>
  <si>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</si>
  <si>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</si>
  <si>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</si>
  <si>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</si>
  <si>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</si>
  <si>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</si>
  <si>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</si>
  <si>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</si>
  <si>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</si>
  <si>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</si>
  <si>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</si>
  <si>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</si>
  <si>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</si>
  <si>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</si>
  <si>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</si>
  <si>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</si>
  <si>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</si>
  <si>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</si>
  <si>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</si>
  <si>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</si>
  <si>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</si>
  <si>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</si>
  <si>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</si>
  <si>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</si>
  <si>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</si>
  <si>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</si>
  <si>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</si>
  <si>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</si>
  <si>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</si>
  <si>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</si>
  <si>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</si>
  <si>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</si>
  <si>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</si>
  <si>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</si>
  <si>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</si>
  <si>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</si>
  <si>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</si>
  <si>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</si>
  <si>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</si>
  <si>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</si>
  <si>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</si>
  <si>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</si>
  <si>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</si>
  <si>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</si>
  <si>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</si>
  <si>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</si>
  <si>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</si>
  <si>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</si>
  <si>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</si>
  <si>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</si>
  <si>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</si>
  <si>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</si>
  <si>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</si>
  <si>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</si>
  <si>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</si>
  <si>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</si>
  <si>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</si>
  <si>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</si>
  <si>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</si>
  <si>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</si>
  <si>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</si>
  <si>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</si>
  <si>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</si>
  <si>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</si>
  <si>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</si>
  <si>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</si>
  <si>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</si>
  <si>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</si>
  <si>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</si>
  <si>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</si>
  <si>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</si>
  <si>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</si>
  <si>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</si>
  <si>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</si>
  <si>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</si>
  <si>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</si>
  <si>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</si>
  <si>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</si>
  <si>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</si>
  <si>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</si>
  <si>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</si>
  <si>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</si>
  <si>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</si>
  <si>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</si>
  <si>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</si>
  <si>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</si>
  <si>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</si>
  <si>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</si>
  <si>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</si>
  <si>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</si>
  <si>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</si>
  <si>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</si>
  <si>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</si>
  <si>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</si>
  <si>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</si>
  <si>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</si>
  <si>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</si>
  <si>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</si>
  <si>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</si>
  <si>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</si>
  <si>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</si>
  <si>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</si>
  <si>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</si>
  <si>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</si>
  <si>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</si>
  <si>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</si>
  <si>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</si>
  <si>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</si>
  <si>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</si>
  <si>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</si>
  <si>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</si>
  <si>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</si>
  <si>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</si>
  <si>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</si>
  <si>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</si>
  <si>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</si>
  <si>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</si>
  <si>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</si>
  <si>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</si>
  <si>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</si>
  <si>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</si>
  <si>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</si>
  <si>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</si>
  <si>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</si>
  <si>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</si>
  <si>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</si>
  <si>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</si>
  <si>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</si>
  <si>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</si>
  <si>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</si>
  <si>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</si>
  <si>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</si>
  <si>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</si>
  <si>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</si>
  <si>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</si>
  <si>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</si>
  <si>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</si>
  <si>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</si>
  <si>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</si>
  <si>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</si>
  <si>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</si>
  <si>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</si>
  <si>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</si>
  <si>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</si>
  <si>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</si>
  <si>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</si>
  <si>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</si>
  <si>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</si>
  <si>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</si>
  <si>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</si>
  <si>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</si>
  <si>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</si>
  <si>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</si>
  <si>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</si>
  <si>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</si>
  <si>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</si>
  <si>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</si>
  <si>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</si>
  <si>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</si>
  <si>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</si>
  <si>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</si>
  <si>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</si>
  <si>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</si>
  <si>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</si>
  <si>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</si>
  <si>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</si>
  <si>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</si>
  <si>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</si>
  <si>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</si>
  <si>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</si>
  <si>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</si>
  <si>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</si>
  <si>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</si>
  <si>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</si>
  <si>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</si>
  <si>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</si>
  <si>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</si>
  <si>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</si>
  <si>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</si>
  <si>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</si>
  <si>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</si>
  <si>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</si>
  <si>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</si>
  <si>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</si>
  <si>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</si>
  <si>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</si>
  <si>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</si>
  <si>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</si>
  <si>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</si>
  <si>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</si>
  <si>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</si>
  <si>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</si>
  <si>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</si>
  <si>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</si>
  <si>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</si>
  <si>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</si>
  <si>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</si>
  <si>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</si>
  <si>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</si>
  <si>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</si>
  <si>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</si>
  <si>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</si>
  <si>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</si>
  <si>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</si>
  <si>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</si>
  <si>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</si>
  <si>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</si>
  <si>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</si>
  <si>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</si>
  <si>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</si>
  <si>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</si>
  <si>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</si>
  <si>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</si>
  <si>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</si>
  <si>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</si>
  <si>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</si>
  <si>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</si>
  <si>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</si>
  <si>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</si>
  <si>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</si>
  <si>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</si>
  <si>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</si>
  <si>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</si>
  <si>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</si>
  <si>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</si>
  <si>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</si>
  <si>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</si>
  <si>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</si>
  <si>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</si>
  <si>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</si>
  <si>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</si>
  <si>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</si>
  <si>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</si>
  <si>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</si>
  <si>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</si>
  <si>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</si>
  <si>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</si>
  <si>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</si>
  <si>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</si>
  <si>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</si>
  <si>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</si>
  <si>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</si>
  <si>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</si>
  <si>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</si>
  <si>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</si>
  <si>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</si>
  <si>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</si>
  <si>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</si>
  <si>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</si>
  <si>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</si>
  <si>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</si>
  <si>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</si>
  <si>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</si>
  <si>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</si>
  <si>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</si>
  <si>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</si>
  <si>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</si>
  <si>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</si>
  <si>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</si>
  <si>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</si>
  <si>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</si>
  <si>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</si>
  <si>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</si>
  <si>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</si>
  <si>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</si>
  <si>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</si>
  <si>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</si>
  <si>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</si>
  <si>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</si>
  <si>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</si>
  <si>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</si>
  <si>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</si>
  <si>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</si>
  <si>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</si>
  <si>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</si>
  <si>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</si>
  <si>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</si>
  <si>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</si>
  <si>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</si>
  <si>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</si>
  <si>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</si>
  <si>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</si>
  <si>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</si>
  <si>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</si>
  <si>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</si>
  <si>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</si>
  <si>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</si>
  <si>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</si>
  <si>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</si>
  <si>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</si>
  <si>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</si>
  <si>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</si>
  <si>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</si>
  <si>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</si>
  <si>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</si>
  <si>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</si>
  <si>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</si>
  <si>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</si>
  <si>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</si>
  <si>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</si>
  <si>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</si>
  <si>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</si>
  <si>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</si>
  <si>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</si>
  <si>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</si>
  <si>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</si>
  <si>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</si>
  <si>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</si>
  <si>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</si>
  <si>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</si>
  <si>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</si>
  <si>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</si>
  <si>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</si>
  <si>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</si>
  <si>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</si>
  <si>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</si>
  <si>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</si>
  <si>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</si>
  <si>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</si>
  <si>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</si>
  <si>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</si>
  <si>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</si>
  <si>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</si>
  <si>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</si>
  <si>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</si>
  <si>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</si>
  <si>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</si>
  <si>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</si>
  <si>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</si>
  <si>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</si>
  <si>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</si>
  <si>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</si>
  <si>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</si>
  <si>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</si>
  <si>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</si>
  <si>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</si>
  <si>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</si>
  <si>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</si>
  <si>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</si>
  <si>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</si>
  <si>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</si>
  <si>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</si>
  <si>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</si>
  <si>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</si>
  <si>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</si>
  <si>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</si>
  <si>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</si>
  <si>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</si>
  <si>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</si>
  <si>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</si>
  <si>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</si>
  <si>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</si>
  <si>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</si>
  <si>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</si>
  <si>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</si>
  <si>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</si>
  <si>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</si>
  <si>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</si>
  <si>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</si>
  <si>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</si>
  <si>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</si>
  <si>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</si>
  <si>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</si>
  <si>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</si>
  <si>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</si>
  <si>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</si>
  <si>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</si>
  <si>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</si>
  <si>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</si>
  <si>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</si>
  <si>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</si>
  <si>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</si>
  <si>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</si>
  <si>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</si>
  <si>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</si>
  <si>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</si>
  <si>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</si>
  <si>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</si>
  <si>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</si>
  <si>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</si>
  <si>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</si>
  <si>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</si>
  <si>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</si>
  <si>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</si>
  <si>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</si>
  <si>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</si>
  <si>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</si>
  <si>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</si>
  <si>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</si>
  <si>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</si>
  <si>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</si>
  <si>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</si>
  <si>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</si>
  <si>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</si>
  <si>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</si>
  <si>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</si>
  <si>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</si>
  <si>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</si>
  <si>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</si>
  <si>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</si>
  <si>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</si>
  <si>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</si>
  <si>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</si>
  <si>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</si>
  <si>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</si>
  <si>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</si>
  <si>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</si>
  <si>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</si>
  <si>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</si>
  <si>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</si>
  <si>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</si>
  <si>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</si>
  <si>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</si>
  <si>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</si>
  <si>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</si>
  <si>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</si>
  <si>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</si>
  <si>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</si>
  <si>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</si>
  <si>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</si>
  <si>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</si>
  <si>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</si>
  <si>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</si>
  <si>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</si>
  <si>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</si>
  <si>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</si>
  <si>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</si>
  <si>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</si>
  <si>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</si>
  <si>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</si>
  <si>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</si>
  <si>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</si>
  <si>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</si>
  <si>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</si>
  <si>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</si>
  <si>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</si>
  <si>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</si>
  <si>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</si>
  <si>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</si>
  <si>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</si>
  <si>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</si>
  <si>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</si>
  <si>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</si>
  <si>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</si>
  <si>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</si>
  <si>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</si>
  <si>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</si>
  <si>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</si>
  <si>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</si>
  <si>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</si>
  <si>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</si>
  <si>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</si>
  <si>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</si>
  <si>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</si>
  <si>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</si>
  <si>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</si>
  <si>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</si>
  <si>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</si>
  <si>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</si>
  <si>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</si>
  <si>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</si>
  <si>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</si>
  <si>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</si>
  <si>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</si>
  <si>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</si>
  <si>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</si>
  <si>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</si>
  <si>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</si>
  <si>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</si>
  <si>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</si>
  <si>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</si>
  <si>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</si>
  <si>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</si>
  <si>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</si>
  <si>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</si>
  <si>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</si>
  <si>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</si>
  <si>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</si>
  <si>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</si>
  <si>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</si>
  <si>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</si>
  <si>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</si>
  <si>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</si>
  <si>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</si>
  <si>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</si>
  <si>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</si>
  <si>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</si>
  <si>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</si>
  <si>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</si>
  <si>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</si>
  <si>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</si>
  <si>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</si>
  <si>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</si>
  <si>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</si>
  <si>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</si>
  <si>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</si>
  <si>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</si>
  <si>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</si>
  <si>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</si>
  <si>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</si>
  <si>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</si>
  <si>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</si>
  <si>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</si>
  <si>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</si>
  <si>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</si>
  <si>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</si>
  <si>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</si>
  <si>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</si>
  <si>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</si>
  <si>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</si>
  <si>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</si>
  <si>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</si>
  <si>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</si>
  <si>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</si>
  <si>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</si>
  <si>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</si>
  <si>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</si>
  <si>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</si>
  <si>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</si>
  <si>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</si>
  <si>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</si>
  <si>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</si>
  <si>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</si>
  <si>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</si>
  <si>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</si>
  <si>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</si>
  <si>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</si>
  <si>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</si>
  <si>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</si>
  <si>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</si>
  <si>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</si>
  <si>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</si>
  <si>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</si>
  <si>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</si>
  <si>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</si>
  <si>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</si>
  <si>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</si>
  <si>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</si>
  <si>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</si>
  <si>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</si>
  <si>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</si>
  <si>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</si>
  <si>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</si>
  <si>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</si>
  <si>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</si>
  <si>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</si>
  <si>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</si>
  <si>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</si>
  <si>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</si>
  <si>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</si>
  <si>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</si>
  <si>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</si>
  <si>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</si>
  <si>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</si>
  <si>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</si>
  <si>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</si>
  <si>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</si>
  <si>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</si>
  <si>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</si>
  <si>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</si>
  <si>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</si>
  <si>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</si>
  <si>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</si>
  <si>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</si>
  <si>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</si>
  <si>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</si>
  <si>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</si>
  <si>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</si>
  <si>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</si>
  <si>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</si>
  <si>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</si>
  <si>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</si>
  <si>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</si>
  <si>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</si>
  <si>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</si>
  <si>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</si>
  <si>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</si>
  <si>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</si>
  <si>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</si>
  <si>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</si>
  <si>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</si>
  <si>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</si>
  <si>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</si>
  <si>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</si>
  <si>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</si>
  <si>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</si>
  <si>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</si>
  <si>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</si>
  <si>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</si>
  <si>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</si>
  <si>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</si>
  <si>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</si>
  <si>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</si>
  <si>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</si>
  <si>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</si>
  <si>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</si>
  <si>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</si>
  <si>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</si>
  <si>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</si>
  <si>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</si>
  <si>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</si>
  <si>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</si>
  <si>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</si>
  <si>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</si>
  <si>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</si>
  <si>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</si>
  <si>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</si>
  <si>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</si>
  <si>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</si>
  <si>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</si>
  <si>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</si>
  <si>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</si>
  <si>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</si>
  <si>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</si>
  <si>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</si>
  <si>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</si>
  <si>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</si>
  <si>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</si>
  <si>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</si>
  <si>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</si>
  <si>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</si>
  <si>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</si>
  <si>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</si>
  <si>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</si>
  <si>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</si>
  <si>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</si>
  <si>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</si>
  <si>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</si>
  <si>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</si>
  <si>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</si>
  <si>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</si>
  <si>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</si>
  <si>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</si>
  <si>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</si>
  <si>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</si>
  <si>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</si>
  <si>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</si>
  <si>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</si>
  <si>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</si>
  <si>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</si>
  <si>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</si>
  <si>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</si>
  <si>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</si>
  <si>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</si>
  <si>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</si>
  <si>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</si>
  <si>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</si>
  <si>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</si>
  <si>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</si>
  <si>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</si>
  <si>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</si>
  <si>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</si>
  <si>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</si>
  <si>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</si>
  <si>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</si>
  <si>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</si>
  <si>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</si>
  <si>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</si>
  <si>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</si>
  <si>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</si>
  <si>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</si>
  <si>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</si>
  <si>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</si>
  <si>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</si>
  <si>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</si>
  <si>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</si>
  <si>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</si>
  <si>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</si>
  <si>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</si>
  <si>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</si>
  <si>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</si>
  <si>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</si>
  <si>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</si>
  <si>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</si>
  <si>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</si>
  <si>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</si>
  <si>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</si>
  <si>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</si>
  <si>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</si>
  <si>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</si>
  <si>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</si>
  <si>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</si>
  <si>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</si>
  <si>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</si>
  <si>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</si>
  <si>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</si>
  <si>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</si>
  <si>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</si>
  <si>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</si>
  <si>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</si>
  <si>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</si>
  <si>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</si>
  <si>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</si>
  <si>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</si>
  <si>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</si>
  <si>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</si>
  <si>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</si>
  <si>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</si>
  <si>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</si>
  <si>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</si>
  <si>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</si>
  <si>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</si>
  <si>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</si>
  <si>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</si>
  <si>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</si>
  <si>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</si>
  <si>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</si>
  <si>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</si>
  <si>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</si>
  <si>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</si>
  <si>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</si>
  <si>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</si>
  <si>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</si>
  <si>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</si>
  <si>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</si>
  <si>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</si>
  <si>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</si>
  <si>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</si>
  <si>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</si>
  <si>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</si>
  <si>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</si>
  <si>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</si>
  <si>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</si>
  <si>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</si>
  <si>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</si>
  <si>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</si>
  <si>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</si>
  <si>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</si>
  <si>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</si>
  <si>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</si>
  <si>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</si>
  <si>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</si>
  <si>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</si>
  <si>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</si>
  <si>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</si>
  <si>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</si>
  <si>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</si>
  <si>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</si>
  <si>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</si>
  <si>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</si>
  <si>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</si>
  <si>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</si>
  <si>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</si>
  <si>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</si>
  <si>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</si>
  <si>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</si>
  <si>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</si>
  <si>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</si>
  <si>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</si>
  <si>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</si>
  <si>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</si>
  <si>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</si>
  <si>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</si>
  <si>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</si>
  <si>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</si>
  <si>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</si>
  <si>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</si>
  <si>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</si>
  <si>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</si>
  <si>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</si>
  <si>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</si>
  <si>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</si>
  <si>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</si>
  <si>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</si>
  <si>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</si>
  <si>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</si>
  <si>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</si>
  <si>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</si>
  <si>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</si>
  <si>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</si>
  <si>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</si>
  <si>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</si>
  <si>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</si>
  <si>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</si>
  <si>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</si>
  <si>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</si>
  <si>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</si>
  <si>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</si>
  <si>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</si>
  <si>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</si>
  <si>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</si>
  <si>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</si>
  <si>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</si>
  <si>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</si>
  <si>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</si>
  <si>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</si>
  <si>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</si>
  <si>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</si>
  <si>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</si>
  <si>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</si>
  <si>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</si>
  <si>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</si>
  <si>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</si>
  <si>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</si>
  <si>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</si>
  <si>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</si>
  <si>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</si>
  <si>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</si>
  <si>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</si>
  <si>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</si>
  <si>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</si>
  <si>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</si>
  <si>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</si>
  <si>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</si>
  <si>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</si>
  <si>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</si>
  <si>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</si>
  <si>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</si>
  <si>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</si>
  <si>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</si>
  <si>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</si>
  <si>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</si>
  <si>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</si>
  <si>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</si>
  <si>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</si>
  <si>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</si>
  <si>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</si>
  <si>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</si>
  <si>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</si>
  <si>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</si>
  <si>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</si>
  <si>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</si>
  <si>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</si>
  <si>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</si>
  <si>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</si>
  <si>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</si>
  <si>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</si>
  <si>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</si>
  <si>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</si>
  <si>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</si>
  <si>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</si>
  <si>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</si>
  <si>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</si>
  <si>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</si>
  <si>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</si>
  <si>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</si>
  <si>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</si>
  <si>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</si>
  <si>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</si>
  <si>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</si>
  <si>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</si>
  <si>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</si>
  <si>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</si>
  <si>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</si>
  <si>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</si>
  <si>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</si>
  <si>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</si>
  <si>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</si>
  <si>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</si>
  <si>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</si>
  <si>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</si>
  <si>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</si>
  <si>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</si>
  <si>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</si>
  <si>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</si>
  <si>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</si>
  <si>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</si>
  <si>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</si>
  <si>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</si>
  <si>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</si>
  <si>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</si>
  <si>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</si>
  <si>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</si>
  <si>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</si>
  <si>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</si>
  <si>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</si>
  <si>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</si>
  <si>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</si>
  <si>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</si>
  <si>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</si>
  <si>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</si>
  <si>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</si>
  <si>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</si>
  <si>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</si>
  <si>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</si>
  <si>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</si>
  <si>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</si>
  <si>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</si>
  <si>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</si>
  <si>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</si>
  <si>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</si>
  <si>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</si>
  <si>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</si>
  <si>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</si>
  <si>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</si>
  <si>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</si>
  <si>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</si>
  <si>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</si>
  <si>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</si>
  <si>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</si>
  <si>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</si>
  <si>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</si>
  <si>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</si>
  <si>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</si>
  <si>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</si>
  <si>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</si>
  <si>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</si>
  <si>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</si>
  <si>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</si>
  <si>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</si>
  <si>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</si>
  <si>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</si>
  <si>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</si>
  <si>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</si>
  <si>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</si>
  <si>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</si>
  <si>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</si>
  <si>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</si>
  <si>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</si>
  <si>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</si>
  <si>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</si>
  <si>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</si>
  <si>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</si>
  <si>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</si>
  <si>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</si>
  <si>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</si>
  <si>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</si>
  <si>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</si>
  <si>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</si>
  <si>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</si>
  <si>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</si>
  <si>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</si>
  <si>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</si>
  <si>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</si>
  <si>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</si>
  <si>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</si>
  <si>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</si>
  <si>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</si>
  <si>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</si>
  <si>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</si>
  <si>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</si>
  <si>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</si>
  <si>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</si>
  <si>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</si>
  <si>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</si>
  <si>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</si>
  <si>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</si>
  <si>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</si>
  <si>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</si>
  <si>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</si>
  <si>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</si>
  <si>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</si>
  <si>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</si>
  <si>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</si>
  <si>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</si>
  <si>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</si>
  <si>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</si>
  <si>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</si>
  <si>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</si>
  <si>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</si>
  <si>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</si>
  <si>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</si>
  <si>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</si>
  <si>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</si>
  <si>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</si>
  <si>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</si>
  <si>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</si>
  <si>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</si>
  <si>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</si>
  <si>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</si>
  <si>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</si>
  <si>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</si>
  <si>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</si>
  <si>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</si>
  <si>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</si>
  <si>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</si>
  <si>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</si>
  <si>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</si>
  <si>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</si>
  <si>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</si>
  <si>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</si>
  <si>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</si>
  <si>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</si>
  <si>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</si>
  <si>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</si>
  <si>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</si>
  <si>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</si>
  <si>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</si>
  <si>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</si>
  <si>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</si>
  <si>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</si>
  <si>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</si>
  <si>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</si>
  <si>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</si>
  <si>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</si>
  <si>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</si>
  <si>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</si>
  <si>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</si>
  <si>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</si>
  <si>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</si>
  <si>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</si>
  <si>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</si>
  <si>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</si>
  <si>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</si>
  <si>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</si>
  <si>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</si>
  <si>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</si>
  <si>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</si>
  <si>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</si>
  <si>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</si>
  <si>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</si>
  <si>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</si>
  <si>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</si>
  <si>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</si>
  <si>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</si>
  <si>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</si>
  <si>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</si>
  <si>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</si>
  <si>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</si>
  <si>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</si>
  <si>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</si>
  <si>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</si>
  <si>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</si>
  <si>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</si>
  <si>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</si>
  <si>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</si>
  <si>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</si>
  <si>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</si>
  <si>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</si>
  <si>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</si>
  <si>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</si>
  <si>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</si>
  <si>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</si>
  <si>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</si>
  <si>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</si>
  <si>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</si>
  <si>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</si>
  <si>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</si>
  <si>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</si>
  <si>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</si>
  <si>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</si>
  <si>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</si>
  <si>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</si>
  <si>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</si>
  <si>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</si>
  <si>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</si>
  <si>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</si>
  <si>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</si>
  <si>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</si>
  <si>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</si>
  <si>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</si>
  <si>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</si>
  <si>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</si>
  <si>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</si>
  <si>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</si>
  <si>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</si>
  <si>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</si>
  <si>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</si>
  <si>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</si>
  <si>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</si>
  <si>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</si>
  <si>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</si>
  <si>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</si>
  <si>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</si>
  <si>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</si>
  <si>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</si>
  <si>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</si>
  <si>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</si>
  <si>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</si>
  <si>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</si>
  <si>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</si>
  <si>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</si>
  <si>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</si>
  <si>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</si>
  <si>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</si>
  <si>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</si>
  <si>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</si>
  <si>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</si>
  <si>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</si>
  <si>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</si>
  <si>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</si>
  <si>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</si>
  <si>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</si>
  <si>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</si>
  <si>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</si>
  <si>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</si>
  <si>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</si>
  <si>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</si>
  <si>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</si>
  <si>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</si>
  <si>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</si>
  <si>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</si>
  <si>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</si>
  <si>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</si>
  <si>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</si>
  <si>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</si>
  <si>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</si>
  <si>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</si>
  <si>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</si>
  <si>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</si>
  <si>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</si>
  <si>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</si>
  <si>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</si>
  <si>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</si>
  <si>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</si>
  <si>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</si>
  <si>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</si>
  <si>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</si>
  <si>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</si>
  <si>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</si>
  <si>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</si>
  <si>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</si>
  <si>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</si>
  <si>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</si>
  <si>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</si>
  <si>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</si>
  <si>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</si>
  <si>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</si>
  <si>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</si>
  <si>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</si>
  <si>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</si>
  <si>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</si>
  <si>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</si>
  <si>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</si>
  <si>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</si>
  <si>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</si>
  <si>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</si>
  <si>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</si>
  <si>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</si>
  <si>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</si>
  <si>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</si>
  <si>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</si>
  <si>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</si>
  <si>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</si>
  <si>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</si>
  <si>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</si>
  <si>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</si>
  <si>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</si>
  <si>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</si>
  <si>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</si>
  <si>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</si>
  <si>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</si>
  <si>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</si>
  <si>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</si>
  <si>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</si>
  <si>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</si>
  <si>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</si>
  <si>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</si>
  <si>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</si>
  <si>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</si>
  <si>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</si>
  <si>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</si>
  <si>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</si>
  <si>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</si>
  <si>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</si>
  <si>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</si>
  <si>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</si>
  <si>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</si>
  <si>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</si>
  <si>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</si>
  <si>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</si>
  <si>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</si>
  <si>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</si>
  <si>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</si>
  <si>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</si>
  <si>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</si>
  <si>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</si>
  <si>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</si>
  <si>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</si>
  <si>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</si>
  <si>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</si>
  <si>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</si>
  <si>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</si>
  <si>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</si>
  <si>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</si>
  <si>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</si>
  <si>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</si>
  <si>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</si>
  <si>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</si>
  <si>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</si>
  <si>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</si>
  <si>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</si>
  <si>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</si>
  <si>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</si>
  <si>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</si>
  <si>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</si>
  <si>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</si>
  <si>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</si>
  <si>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</si>
  <si>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</si>
  <si>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</si>
  <si>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</si>
  <si>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</si>
  <si>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</si>
  <si>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</si>
  <si>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</si>
  <si>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</si>
  <si>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</si>
  <si>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</si>
  <si>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</si>
  <si>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</si>
  <si>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</si>
  <si>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</si>
  <si>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</si>
  <si>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</si>
  <si>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</si>
  <si>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</si>
  <si>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</si>
  <si>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</si>
  <si>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</si>
  <si>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</si>
  <si>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</si>
  <si>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</si>
  <si>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</si>
  <si>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</si>
  <si>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</si>
  <si>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</si>
  <si>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</si>
  <si>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</si>
  <si>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</si>
  <si>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</si>
  <si>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</si>
  <si>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</si>
  <si>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</si>
  <si>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</si>
  <si>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</si>
  <si>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</si>
  <si>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</si>
  <si>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</si>
  <si>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</si>
  <si>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</si>
  <si>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</si>
  <si>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</si>
  <si>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</si>
  <si>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</si>
  <si>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</si>
  <si>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</si>
  <si>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</si>
  <si>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</si>
  <si>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</si>
  <si>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</si>
  <si>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</si>
  <si>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</si>
  <si>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</si>
  <si>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</si>
  <si>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</si>
  <si>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</si>
  <si>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</si>
  <si>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</si>
  <si>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</si>
  <si>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</si>
  <si>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</si>
  <si>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</si>
  <si>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</si>
  <si>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</si>
  <si>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</si>
  <si>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</si>
  <si>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</si>
  <si>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</si>
  <si>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</si>
  <si>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</si>
  <si>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</si>
  <si>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</si>
  <si>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</si>
  <si>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</si>
  <si>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</si>
  <si>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</si>
  <si>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</si>
  <si>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</si>
  <si>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</si>
  <si>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</si>
  <si>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</si>
  <si>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</si>
  <si>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</si>
  <si>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</si>
  <si>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</si>
  <si>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</si>
  <si>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</si>
  <si>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</si>
  <si>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</si>
  <si>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</si>
  <si>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</si>
  <si>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</si>
  <si>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</si>
  <si>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</si>
  <si>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</si>
  <si>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</si>
  <si>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</si>
  <si>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</si>
  <si>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</si>
  <si>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</si>
  <si>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</si>
  <si>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</si>
  <si>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</si>
  <si>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</si>
  <si>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</si>
  <si>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</si>
  <si>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</si>
  <si>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</si>
  <si>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</si>
  <si>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</si>
  <si>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</si>
  <si>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</si>
  <si>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</si>
  <si>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</si>
  <si>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</si>
  <si>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</si>
  <si>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</si>
  <si>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</si>
  <si>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</si>
  <si>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</si>
  <si>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</si>
  <si>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</si>
  <si>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</si>
  <si>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</si>
  <si>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</si>
  <si>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</si>
  <si>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</si>
  <si>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</si>
  <si>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</si>
  <si>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</si>
  <si>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</si>
  <si>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</si>
  <si>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</si>
  <si>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</si>
  <si>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</si>
  <si>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</si>
  <si>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</si>
  <si>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</si>
  <si>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</si>
  <si>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</si>
  <si>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</si>
  <si>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</si>
  <si>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</si>
  <si>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</si>
  <si>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</si>
  <si>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</si>
  <si>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</si>
  <si>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</si>
  <si>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</si>
  <si>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</si>
  <si>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</si>
  <si>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</si>
  <si>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</si>
  <si>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</si>
  <si>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</si>
  <si>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</si>
  <si>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</si>
  <si>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</si>
  <si>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</si>
  <si>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</si>
  <si>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</si>
  <si>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</si>
  <si>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</si>
  <si>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</si>
  <si>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</si>
  <si>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</si>
  <si>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</si>
  <si>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</si>
  <si>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</si>
  <si>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</si>
  <si>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</si>
  <si>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</si>
  <si>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</si>
  <si>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</si>
  <si>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</si>
  <si>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</si>
  <si>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</si>
  <si>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</si>
  <si>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</si>
  <si>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</si>
  <si>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</si>
  <si>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</si>
  <si>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</si>
  <si>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</si>
  <si>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</si>
  <si>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</si>
  <si>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</si>
  <si>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</si>
  <si>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</si>
  <si>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</si>
  <si>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</si>
  <si>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</si>
  <si>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</si>
  <si>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</si>
  <si>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</si>
  <si>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</si>
  <si>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</si>
  <si>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</si>
  <si>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</si>
  <si>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</si>
  <si>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</si>
  <si>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</si>
  <si>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</si>
  <si>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</si>
  <si>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</si>
  <si>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</si>
  <si>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</si>
  <si>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</si>
  <si>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</si>
  <si>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</si>
  <si>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</si>
  <si>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</si>
  <si>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</si>
  <si>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</si>
  <si>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</si>
  <si>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</si>
  <si>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</si>
  <si>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</si>
  <si>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</si>
  <si>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</si>
  <si>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</si>
  <si>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</si>
  <si>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</si>
  <si>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</si>
  <si>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</si>
  <si>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</si>
  <si>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</si>
  <si>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</si>
  <si>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</si>
  <si>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</si>
  <si>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</si>
  <si>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</si>
  <si>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</si>
  <si>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</si>
  <si>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</si>
  <si>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</si>
  <si>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</si>
  <si>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</si>
  <si>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</si>
  <si>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</si>
  <si>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</si>
  <si>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</si>
  <si>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</si>
  <si>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</si>
  <si>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</si>
  <si>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</si>
  <si>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</si>
  <si>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</si>
  <si>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</si>
  <si>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</si>
  <si>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</si>
  <si>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</si>
  <si>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</si>
  <si>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</si>
  <si>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</si>
  <si>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</si>
  <si>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</si>
  <si>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</si>
  <si>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</si>
  <si>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</si>
  <si>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</si>
  <si>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</si>
  <si>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</si>
  <si>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</si>
  <si>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</si>
  <si>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</si>
  <si>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</si>
  <si>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</si>
  <si>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</si>
  <si>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</si>
  <si>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</si>
  <si>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</si>
  <si>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</si>
  <si>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</si>
  <si>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</si>
  <si>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</si>
  <si>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</si>
  <si>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</si>
  <si>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</si>
  <si>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</si>
  <si>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</si>
  <si>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</si>
  <si>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</si>
  <si>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</si>
  <si>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</si>
  <si>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</si>
  <si>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</si>
  <si>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</si>
  <si>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</si>
  <si>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</si>
  <si>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</si>
  <si>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</si>
  <si>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</si>
  <si>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</si>
  <si>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</si>
  <si>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</si>
  <si>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</si>
  <si>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</si>
  <si>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</si>
  <si>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</si>
  <si>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</si>
  <si>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</si>
  <si>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</si>
  <si>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</si>
  <si>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</si>
  <si>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</si>
  <si>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</si>
  <si>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</si>
  <si>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</si>
  <si>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</si>
  <si>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</si>
  <si>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</si>
  <si>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</si>
  <si>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</si>
  <si>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</si>
  <si>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</si>
  <si>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</si>
  <si>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</si>
  <si>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</si>
  <si>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</si>
  <si>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</si>
  <si>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</si>
  <si>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</si>
  <si>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</si>
  <si>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</si>
  <si>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</si>
  <si>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</si>
  <si>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</si>
  <si>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</si>
  <si>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</si>
  <si>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</si>
  <si>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</si>
  <si>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</si>
  <si>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</si>
  <si>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</si>
  <si>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</si>
  <si>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</si>
  <si>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</si>
  <si>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</si>
  <si>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</si>
  <si>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</si>
  <si>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</si>
  <si>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</si>
  <si>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</si>
  <si>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</si>
  <si>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</si>
  <si>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</si>
  <si>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</si>
  <si>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</si>
  <si>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</si>
  <si>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</si>
  <si>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</si>
  <si>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</si>
  <si>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</si>
  <si>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</si>
  <si>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</si>
  <si>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</si>
  <si>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</si>
  <si>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</si>
  <si>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</si>
  <si>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</si>
  <si>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</si>
  <si>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</si>
  <si>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</si>
  <si>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</si>
  <si>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</si>
  <si>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</si>
  <si>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</si>
  <si>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</si>
  <si>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</si>
  <si>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</si>
  <si>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</si>
  <si>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</si>
  <si>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</si>
  <si>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</si>
  <si>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</si>
  <si>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</si>
  <si>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</si>
  <si>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</si>
  <si>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</si>
  <si>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</si>
  <si>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</si>
  <si>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</si>
  <si>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</si>
  <si>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</si>
  <si>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</si>
  <si>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</si>
  <si>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</si>
  <si>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</si>
  <si>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</si>
  <si>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</si>
  <si>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</si>
  <si>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</si>
  <si>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</si>
  <si>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</si>
  <si>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</si>
  <si>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</si>
  <si>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</si>
  <si>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</si>
  <si>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</si>
  <si>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</si>
  <si>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</si>
  <si>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</si>
  <si>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</si>
  <si>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</si>
  <si>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</si>
  <si>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</si>
  <si>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</si>
  <si>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</si>
  <si>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</si>
  <si>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</si>
  <si>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</si>
  <si>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</si>
  <si>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</si>
  <si>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</si>
  <si>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</si>
  <si>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</si>
  <si>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</si>
  <si>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</si>
  <si>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</si>
  <si>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</si>
  <si>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</si>
  <si>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</si>
  <si>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</si>
  <si>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</si>
  <si>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</si>
  <si>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</si>
  <si>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</si>
  <si>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</si>
  <si>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</si>
  <si>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</si>
  <si>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</si>
  <si>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</si>
  <si>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</si>
  <si>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</si>
  <si>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</si>
  <si>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</si>
  <si>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</si>
  <si>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</si>
  <si>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</si>
  <si>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</si>
  <si>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</si>
  <si>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</si>
  <si>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</si>
  <si>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</si>
  <si>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</si>
  <si>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</si>
  <si>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</si>
  <si>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</si>
  <si>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</si>
  <si>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</si>
  <si>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</si>
  <si>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</si>
  <si>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</si>
  <si>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</si>
  <si>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</si>
  <si>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</si>
  <si>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</si>
  <si>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</si>
  <si>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</si>
  <si>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</si>
  <si>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</si>
  <si>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</si>
  <si>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</si>
  <si>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</si>
  <si>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</si>
  <si>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</si>
  <si>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</si>
  <si>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</si>
  <si>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</si>
  <si>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</si>
  <si>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</si>
  <si>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</si>
  <si>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</si>
  <si>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</si>
  <si>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</si>
  <si>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</si>
  <si>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</si>
  <si>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</si>
  <si>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</si>
  <si>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</si>
  <si>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</si>
  <si>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</si>
  <si>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</si>
  <si>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</si>
  <si>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</si>
  <si>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</si>
  <si>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</si>
  <si>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</si>
  <si>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</si>
  <si>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</si>
  <si>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</si>
  <si>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</si>
  <si>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</si>
  <si>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</si>
  <si>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</si>
  <si>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</si>
  <si>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</si>
  <si>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</si>
  <si>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</si>
  <si>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</si>
  <si>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</si>
  <si>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</si>
  <si>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</si>
  <si>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</si>
  <si>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</si>
  <si>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</si>
  <si>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</si>
  <si>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</si>
  <si>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</si>
  <si>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</si>
  <si>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</si>
  <si>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</si>
  <si>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</si>
  <si>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</si>
  <si>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</si>
  <si>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</si>
  <si>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</si>
  <si>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</si>
  <si>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</si>
  <si>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</si>
  <si>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</si>
  <si>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</si>
  <si>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</si>
  <si>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</si>
  <si>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</si>
  <si>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</si>
  <si>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</si>
  <si>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</si>
  <si>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</si>
  <si>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</si>
  <si>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</si>
  <si>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</si>
  <si>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</si>
  <si>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</si>
  <si>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</si>
  <si>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</si>
  <si>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</si>
  <si>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</si>
  <si>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</si>
  <si>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</si>
  <si>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</si>
  <si>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</si>
  <si>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</si>
  <si>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</si>
  <si>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</si>
  <si>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</si>
  <si>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</si>
  <si>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</si>
  <si>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</si>
  <si>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</si>
  <si>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</si>
  <si>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</si>
  <si>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</si>
  <si>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</si>
  <si>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</si>
  <si>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</si>
  <si>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</si>
  <si>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</si>
  <si>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</si>
  <si>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</si>
  <si>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</si>
  <si>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</si>
  <si>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</si>
  <si>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</si>
  <si>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</si>
  <si>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</si>
  <si>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</si>
  <si>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</si>
  <si>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</si>
  <si>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</si>
  <si>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</si>
  <si>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</si>
  <si>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</si>
  <si>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</si>
  <si>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</si>
  <si>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</si>
  <si>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</si>
  <si>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</si>
  <si>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</si>
  <si>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</si>
  <si>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</si>
  <si>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</si>
  <si>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</si>
  <si>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</si>
  <si>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</si>
  <si>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</si>
  <si>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</si>
  <si>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</si>
  <si>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</si>
  <si>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</si>
  <si>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</si>
  <si>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</si>
  <si>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</si>
  <si>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</si>
  <si>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</si>
  <si>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</si>
  <si>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</si>
  <si>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</si>
  <si>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</si>
  <si>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</si>
  <si>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</si>
  <si>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</si>
  <si>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</si>
  <si>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</si>
  <si>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</si>
  <si>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</si>
  <si>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</si>
  <si>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</si>
  <si>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</si>
  <si>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</si>
  <si>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</si>
  <si>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</si>
  <si>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</si>
  <si>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</si>
  <si>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</si>
  <si>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</si>
  <si>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</si>
  <si>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</si>
  <si>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</si>
  <si>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</si>
  <si>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</si>
  <si>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</si>
  <si>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</si>
  <si>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</si>
  <si>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</si>
  <si>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</si>
  <si>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</si>
  <si>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</si>
  <si>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</si>
  <si>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</si>
  <si>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</si>
  <si>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</si>
  <si>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</si>
  <si>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</si>
  <si>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</si>
  <si>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</si>
  <si>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</si>
  <si>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</si>
  <si>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</si>
  <si>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</si>
  <si>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</si>
  <si>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</si>
  <si>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</si>
  <si>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</si>
  <si>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</si>
  <si>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</si>
  <si>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</si>
  <si>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</si>
  <si>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</si>
  <si>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</si>
  <si>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</si>
  <si>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</si>
  <si>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</si>
  <si>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</si>
  <si>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</si>
  <si>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</si>
  <si>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</si>
  <si>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</si>
  <si>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</si>
  <si>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</si>
  <si>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</si>
  <si>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</si>
  <si>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</si>
  <si>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</si>
  <si>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</si>
  <si>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</si>
  <si>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</si>
  <si>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</si>
  <si>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</si>
  <si>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</si>
  <si>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</si>
  <si>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</si>
  <si>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</si>
  <si>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</si>
  <si>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</si>
  <si>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</si>
  <si>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</si>
  <si>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</si>
  <si>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</si>
  <si>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</si>
  <si>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</si>
  <si>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</si>
  <si>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</si>
  <si>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</si>
  <si>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</si>
  <si>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</si>
  <si>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</si>
  <si>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</si>
  <si>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</si>
  <si>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</si>
  <si>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</si>
  <si>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</si>
  <si>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</si>
  <si>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</si>
  <si>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</si>
  <si>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</si>
  <si>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</si>
  <si>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</si>
  <si>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</si>
  <si>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</si>
  <si>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</si>
  <si>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</si>
  <si>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</si>
  <si>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</si>
  <si>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</si>
  <si>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</si>
  <si>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</si>
  <si>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</si>
  <si>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</si>
  <si>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</si>
  <si>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</si>
  <si>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</si>
  <si>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</si>
  <si>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</si>
  <si>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</si>
  <si>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</si>
  <si>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</si>
  <si>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</si>
  <si>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</si>
  <si>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</si>
  <si>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</si>
  <si>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</si>
  <si>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</si>
  <si>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</si>
  <si>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</si>
  <si>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</si>
  <si>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</si>
  <si>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</si>
  <si>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</si>
  <si>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</si>
  <si>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</si>
  <si>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</si>
  <si>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</si>
  <si>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</si>
  <si>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</si>
  <si>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</si>
  <si>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</si>
  <si>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</si>
  <si>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</si>
  <si>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</si>
  <si>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</si>
  <si>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</si>
  <si>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</si>
  <si>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</si>
  <si>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</si>
  <si>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</si>
  <si>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</si>
  <si>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</si>
  <si>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</si>
  <si>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</si>
  <si>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</si>
  <si>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</si>
  <si>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</si>
  <si>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</si>
  <si>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</si>
  <si>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</si>
  <si>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</si>
  <si>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</si>
  <si>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</si>
  <si>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</si>
  <si>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</si>
  <si>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</si>
  <si>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</si>
  <si>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</si>
  <si>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</si>
  <si>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</si>
  <si>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</si>
  <si>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</si>
  <si>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</si>
  <si>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</si>
  <si>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</si>
  <si>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</si>
  <si>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</si>
  <si>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</si>
  <si>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</si>
  <si>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</si>
  <si>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</si>
  <si>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</si>
  <si>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</si>
  <si>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</si>
  <si>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</si>
  <si>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</si>
  <si>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</si>
  <si>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</si>
  <si>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</si>
  <si>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</si>
  <si>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</si>
  <si>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</si>
  <si>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</si>
  <si>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</si>
  <si>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</si>
  <si>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</si>
  <si>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</si>
  <si>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</si>
  <si>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</si>
  <si>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</si>
  <si>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</si>
  <si>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</si>
  <si>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</si>
  <si>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</si>
  <si>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</si>
  <si>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</si>
  <si>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</si>
  <si>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</si>
  <si>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</si>
  <si>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</si>
  <si>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</si>
  <si>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</si>
  <si>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</si>
  <si>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</si>
  <si>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</si>
  <si>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</si>
  <si>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</si>
  <si>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</si>
  <si>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</si>
  <si>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</si>
  <si>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</si>
  <si>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</si>
  <si>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</si>
  <si>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</si>
  <si>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</si>
  <si>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</si>
  <si>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</si>
  <si>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</si>
  <si>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</si>
  <si>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</si>
  <si>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</si>
  <si>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</si>
  <si>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</si>
  <si>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</si>
  <si>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</si>
  <si>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</si>
  <si>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</si>
  <si>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</si>
  <si>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</si>
  <si>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</si>
  <si>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</si>
  <si>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</si>
  <si>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</si>
  <si>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</si>
  <si>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</si>
  <si>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</si>
  <si>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</si>
  <si>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</si>
  <si>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</si>
  <si>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</si>
  <si>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</si>
  <si>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</si>
  <si>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</si>
  <si>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</si>
  <si>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</si>
  <si>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</si>
  <si>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</si>
  <si>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</si>
  <si>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</si>
  <si>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</si>
  <si>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</si>
  <si>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</si>
  <si>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</si>
  <si>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</si>
  <si>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</si>
  <si>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</si>
  <si>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</si>
  <si>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</si>
  <si>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</si>
  <si>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</si>
  <si>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</si>
  <si>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</si>
  <si>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</si>
  <si>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</si>
  <si>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</si>
  <si>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</si>
  <si>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</si>
  <si>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</si>
  <si>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</si>
  <si>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</si>
  <si>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</si>
  <si>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</si>
  <si>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</si>
  <si>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</si>
  <si>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</si>
  <si>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</si>
  <si>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</si>
  <si>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</si>
  <si>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</si>
  <si>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</si>
  <si>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</si>
  <si>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</si>
  <si>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</si>
  <si>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</si>
  <si>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</si>
  <si>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</si>
  <si>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</si>
  <si>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</si>
  <si>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</si>
  <si>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</si>
  <si>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</si>
  <si>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</si>
  <si>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</si>
  <si>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</si>
  <si>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</si>
  <si>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</si>
  <si>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</si>
  <si>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</si>
  <si>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</si>
  <si>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</si>
  <si>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</si>
  <si>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</si>
  <si>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</si>
  <si>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</si>
  <si>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</si>
  <si>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</si>
  <si>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</si>
  <si>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</si>
  <si>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</si>
  <si>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</si>
  <si>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</si>
  <si>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</si>
  <si>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</si>
  <si>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</si>
  <si>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</si>
  <si>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</si>
  <si>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</si>
  <si>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</si>
  <si>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</si>
  <si>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</si>
  <si>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</si>
  <si>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</si>
  <si>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</si>
  <si>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</si>
  <si>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</si>
  <si>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</si>
  <si>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</si>
  <si>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</si>
  <si>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</si>
  <si>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</si>
  <si>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</si>
  <si>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</si>
  <si>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</si>
  <si>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</si>
  <si>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</si>
  <si>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</si>
  <si>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</si>
  <si>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</si>
  <si>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</si>
  <si>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</si>
  <si>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</si>
  <si>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</si>
  <si>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</si>
  <si>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</si>
  <si>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</si>
  <si>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</si>
  <si>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</si>
  <si>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</si>
  <si>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</si>
  <si>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</si>
  <si>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</si>
  <si>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</si>
  <si>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</si>
  <si>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</si>
  <si>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</si>
  <si>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</si>
  <si>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</si>
  <si>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</si>
  <si>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</si>
  <si>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</si>
  <si>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</si>
  <si>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</si>
  <si>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</si>
  <si>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</si>
  <si>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</si>
  <si>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</si>
  <si>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</si>
  <si>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</si>
  <si>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</si>
  <si>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</si>
  <si>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</si>
  <si>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</si>
  <si>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</si>
  <si>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</si>
  <si>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</si>
  <si>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</si>
  <si>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</si>
  <si>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</si>
  <si>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</si>
  <si>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</si>
  <si>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</si>
  <si>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</si>
  <si>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</si>
  <si>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</si>
  <si>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</si>
  <si>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</si>
  <si>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</si>
  <si>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</si>
  <si>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</si>
  <si>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</si>
  <si>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</si>
  <si>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</si>
  <si>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</si>
  <si>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</si>
  <si>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</si>
  <si>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</si>
  <si>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</si>
  <si>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</si>
  <si>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</si>
  <si>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</si>
  <si>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</si>
  <si>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</si>
  <si>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</si>
  <si>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</si>
  <si>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</si>
  <si>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</si>
  <si>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</si>
  <si>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</si>
  <si>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</si>
  <si>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</si>
  <si>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</si>
  <si>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</si>
  <si>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</si>
  <si>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</si>
  <si>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</si>
  <si>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</si>
  <si>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</si>
  <si>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</si>
  <si>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</si>
  <si>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</si>
  <si>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</si>
  <si>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</si>
  <si>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</si>
  <si>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</si>
  <si>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</si>
  <si>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</si>
  <si>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</si>
  <si>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</si>
  <si>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</si>
  <si>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</si>
  <si>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</si>
  <si>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</si>
  <si>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</si>
  <si>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</si>
  <si>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</si>
  <si>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</si>
  <si>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</si>
  <si>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</si>
  <si>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</si>
  <si>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</si>
  <si>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</si>
  <si>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</si>
  <si>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</si>
  <si>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</si>
  <si>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</si>
  <si>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</si>
  <si>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</si>
  <si>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</si>
  <si>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</si>
  <si>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</si>
  <si>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</si>
  <si>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</si>
  <si>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</si>
  <si>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</si>
  <si>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</si>
  <si>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</si>
  <si>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</si>
  <si>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</si>
  <si>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</si>
  <si>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</si>
  <si>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</si>
  <si>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</si>
  <si>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</si>
  <si>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</si>
  <si>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</si>
  <si>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</si>
  <si>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</si>
  <si>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</si>
  <si>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</si>
  <si>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</si>
  <si>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</si>
  <si>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</si>
  <si>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</si>
  <si>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</si>
  <si>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</si>
  <si>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</si>
  <si>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</si>
  <si>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</si>
  <si>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</si>
  <si>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</si>
  <si>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</si>
  <si>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</si>
  <si>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</si>
  <si>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</si>
  <si>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</si>
  <si>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</si>
  <si>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</si>
  <si>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</si>
  <si>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</si>
  <si>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</si>
  <si>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</si>
  <si>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</si>
  <si>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</si>
  <si>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</si>
  <si>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</si>
  <si>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</si>
  <si>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</si>
  <si>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</si>
  <si>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</si>
  <si>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</si>
  <si>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</si>
  <si>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</si>
  <si>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</si>
  <si>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</si>
  <si>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</si>
  <si>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</si>
  <si>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</si>
  <si>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</si>
  <si>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</si>
  <si>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</si>
  <si>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</si>
  <si>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</si>
  <si>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</si>
  <si>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</si>
  <si>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</si>
  <si>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</si>
  <si>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</si>
  <si>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</si>
  <si>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</si>
  <si>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</si>
  <si>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</si>
  <si>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</si>
  <si>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</si>
  <si>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</si>
  <si>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</si>
  <si>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</si>
  <si>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</si>
  <si>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</si>
  <si>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</si>
  <si>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</si>
  <si>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</si>
  <si>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</si>
  <si>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</si>
  <si>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</si>
  <si>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</si>
  <si>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</si>
  <si>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</si>
  <si>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</si>
  <si>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</si>
  <si>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</si>
  <si>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</si>
  <si>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</si>
  <si>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</si>
  <si>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</si>
  <si>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</si>
  <si>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</si>
  <si>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</si>
  <si>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</si>
  <si>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</si>
  <si>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</si>
  <si>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</si>
  <si>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</si>
  <si>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</si>
  <si>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</si>
  <si>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</si>
  <si>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</si>
  <si>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</si>
  <si>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</si>
  <si>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</si>
  <si>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</si>
  <si>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</si>
  <si>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</si>
  <si>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</si>
  <si>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</si>
  <si>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</si>
  <si>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</si>
  <si>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</si>
  <si>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</si>
  <si>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</si>
  <si>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</si>
  <si>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</si>
  <si>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</si>
  <si>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</si>
  <si>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</si>
  <si>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</si>
  <si>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</si>
  <si>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</si>
  <si>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</si>
  <si>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</si>
  <si>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</si>
  <si>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</si>
  <si>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</si>
  <si>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</si>
  <si>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</si>
  <si>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</si>
  <si>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</si>
  <si>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</si>
  <si>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</si>
  <si>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</si>
  <si>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</si>
  <si>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</si>
  <si>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</si>
  <si>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</si>
  <si>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</si>
  <si>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</si>
  <si>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</si>
  <si>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</si>
  <si>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</si>
  <si>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</si>
  <si>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</si>
  <si>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</si>
  <si>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</si>
  <si>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</si>
  <si>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</si>
  <si>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</si>
  <si>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</si>
  <si>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</si>
  <si>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</si>
  <si>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</si>
  <si>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</si>
  <si>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</si>
  <si>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</si>
  <si>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</si>
  <si>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</si>
  <si>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</si>
  <si>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</si>
  <si>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</si>
  <si>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</si>
  <si>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</si>
  <si>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</si>
  <si>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</si>
  <si>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</si>
  <si>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</si>
  <si>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</si>
  <si>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</si>
  <si>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</si>
  <si>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</si>
  <si>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</si>
  <si>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</si>
  <si>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</si>
  <si>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</si>
  <si>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</si>
  <si>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</si>
  <si>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</si>
  <si>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</si>
  <si>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</si>
  <si>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</si>
  <si>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</si>
  <si>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</si>
  <si>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</si>
  <si>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</si>
  <si>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</si>
  <si>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</si>
  <si>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</si>
  <si>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</si>
  <si>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</si>
  <si>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</si>
  <si>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</si>
  <si>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</si>
  <si>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</si>
  <si>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</si>
  <si>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</si>
  <si>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</si>
  <si>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</si>
  <si>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</si>
  <si>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</si>
  <si>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</si>
  <si>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</si>
  <si>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</si>
  <si>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</si>
  <si>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</si>
  <si>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</si>
  <si>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</si>
  <si>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</si>
  <si>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</si>
  <si>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</si>
  <si>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</si>
  <si>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</si>
  <si>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</si>
  <si>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</si>
  <si>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</si>
  <si>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</si>
  <si>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</si>
  <si>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</si>
  <si>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</si>
  <si>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</si>
  <si>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</si>
  <si>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</si>
  <si>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</si>
  <si>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</si>
  <si>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</si>
  <si>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</si>
  <si>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</si>
  <si>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</si>
  <si>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</si>
  <si>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</si>
  <si>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</si>
  <si>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</si>
  <si>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</si>
  <si>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</si>
  <si>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</si>
  <si>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</si>
  <si>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</si>
  <si>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</si>
  <si>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</si>
  <si>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</si>
  <si>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</si>
  <si>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</si>
  <si>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</si>
  <si>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</si>
  <si>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</si>
  <si>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</si>
  <si>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</si>
  <si>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</si>
  <si>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</si>
  <si>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</si>
  <si>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</si>
  <si>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</si>
  <si>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</si>
  <si>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</si>
  <si>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</si>
  <si>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</si>
  <si>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</si>
  <si>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</si>
  <si>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</si>
  <si>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</si>
  <si>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</si>
  <si>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</si>
  <si>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</si>
  <si>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</si>
  <si>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</si>
  <si>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</si>
  <si>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</si>
  <si>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</si>
  <si>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</si>
  <si>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</si>
  <si>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</si>
  <si>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</si>
  <si>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</si>
  <si>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</si>
  <si>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</si>
  <si>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</si>
  <si>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</si>
  <si>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</si>
  <si>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</si>
  <si>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</si>
  <si>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</si>
  <si>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</si>
  <si>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</si>
  <si>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</si>
  <si>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</si>
  <si>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</si>
  <si>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</si>
  <si>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</si>
  <si>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</si>
  <si>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</si>
  <si>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</si>
  <si>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</si>
  <si>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</si>
  <si>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</si>
  <si>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</si>
  <si>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</si>
  <si>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</si>
  <si>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</si>
  <si>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</si>
  <si>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</si>
  <si>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</si>
  <si>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</si>
  <si>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</si>
  <si>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</si>
  <si>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</si>
  <si>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</si>
  <si>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</si>
  <si>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</si>
  <si>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</si>
  <si>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</si>
  <si>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</si>
  <si>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</si>
  <si>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</si>
  <si>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</si>
  <si>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</si>
  <si>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</si>
  <si>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</si>
  <si>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</si>
  <si>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</si>
  <si>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</si>
  <si>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</si>
  <si>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</si>
  <si>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</si>
  <si>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</si>
  <si>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</si>
  <si>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</si>
  <si>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</si>
  <si>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</si>
  <si>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</si>
  <si>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</si>
  <si>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</si>
  <si>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</si>
  <si>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</si>
  <si>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</si>
  <si>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</si>
  <si>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</si>
  <si>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</si>
  <si>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</si>
  <si>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</si>
  <si>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</si>
  <si>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</si>
  <si>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</si>
  <si>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</si>
  <si>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</si>
  <si>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</si>
  <si>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</si>
  <si>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</si>
  <si>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</si>
  <si>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</si>
  <si>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</si>
  <si>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</si>
  <si>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</si>
  <si>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</si>
  <si>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</si>
  <si>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</si>
  <si>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</si>
  <si>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</si>
  <si>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</si>
  <si>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</si>
  <si>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</si>
  <si>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</si>
  <si>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</si>
  <si>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</si>
  <si>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</si>
  <si>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</si>
  <si>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</si>
  <si>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</si>
  <si>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</si>
  <si>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</si>
  <si>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</si>
  <si>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</si>
  <si>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</si>
  <si>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</si>
  <si>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</si>
  <si>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</si>
  <si>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</si>
  <si>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</si>
  <si>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</si>
  <si>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</si>
  <si>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</si>
  <si>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</si>
  <si>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</si>
  <si>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</si>
  <si>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</si>
  <si>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</si>
  <si>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</si>
  <si>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</si>
  <si>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</si>
  <si>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</si>
  <si>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</si>
  <si>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</si>
  <si>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</si>
  <si>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</si>
  <si>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</si>
  <si>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</si>
  <si>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</si>
  <si>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</si>
  <si>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</si>
  <si>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</si>
  <si>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</si>
  <si>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</si>
  <si>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</si>
  <si>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</si>
  <si>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</si>
  <si>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</si>
  <si>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</si>
  <si>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</si>
  <si>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</si>
  <si>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</si>
  <si>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</si>
  <si>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</si>
  <si>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</si>
  <si>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</si>
  <si>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</si>
  <si>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</si>
  <si>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</si>
  <si>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</si>
  <si>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</si>
  <si>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</si>
  <si>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</si>
  <si>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</si>
  <si>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</si>
  <si>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</si>
  <si>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</si>
  <si>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</si>
  <si>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</si>
  <si>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</si>
  <si>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</si>
  <si>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</si>
  <si>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</si>
  <si>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</si>
  <si>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</si>
  <si>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</si>
  <si>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</si>
  <si>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</si>
  <si>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</si>
  <si>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</si>
  <si>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</si>
  <si>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</si>
  <si>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</si>
  <si>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</si>
  <si>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</si>
  <si>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</si>
  <si>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</si>
  <si>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</si>
  <si>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</si>
  <si>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</si>
  <si>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</si>
  <si>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</si>
  <si>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</si>
  <si>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</si>
  <si>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</si>
  <si>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</si>
  <si>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</si>
  <si>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</si>
  <si>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</si>
  <si>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</si>
  <si>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</si>
  <si>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</si>
  <si>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</si>
  <si>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</si>
  <si>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</si>
  <si>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</si>
  <si>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</si>
  <si>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</si>
  <si>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</si>
  <si>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</si>
  <si>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</si>
  <si>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</si>
  <si>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</si>
  <si>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</si>
  <si>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</si>
  <si>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</si>
  <si>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</si>
  <si>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</si>
  <si>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</si>
  <si>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</si>
  <si>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</si>
  <si>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</si>
  <si>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</si>
  <si>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</si>
  <si>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</si>
  <si>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</si>
  <si>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</si>
  <si>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</si>
  <si>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</si>
  <si>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</si>
  <si>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</si>
  <si>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</si>
  <si>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</si>
  <si>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</si>
  <si>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</si>
  <si>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</si>
  <si>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</si>
  <si>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</si>
  <si>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</si>
  <si>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</si>
  <si>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</si>
  <si>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</si>
  <si>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</si>
  <si>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</si>
  <si>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</si>
  <si>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</si>
  <si>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</si>
  <si>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</si>
  <si>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</si>
  <si>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</si>
  <si>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</si>
  <si>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</si>
  <si>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</si>
  <si>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</si>
  <si>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</si>
  <si>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</si>
  <si>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</si>
  <si>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</si>
  <si>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</si>
  <si>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</si>
  <si>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</si>
  <si>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</si>
  <si>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</si>
  <si>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</si>
  <si>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</si>
  <si>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</si>
  <si>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</si>
  <si>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</si>
  <si>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</si>
  <si>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</si>
  <si>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</si>
  <si>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</si>
  <si>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</si>
  <si>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</si>
  <si>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</si>
  <si>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</si>
  <si>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</si>
  <si>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</si>
  <si>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</si>
  <si>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</si>
  <si>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</si>
  <si>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</si>
  <si>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</si>
  <si>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</si>
  <si>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</si>
  <si>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</si>
  <si>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</si>
  <si>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</si>
  <si>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</si>
  <si>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</si>
  <si>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</si>
  <si>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</si>
  <si>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</si>
  <si>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</si>
  <si>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</si>
  <si>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</si>
  <si>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</si>
  <si>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</si>
  <si>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</si>
  <si>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</si>
  <si>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</si>
  <si>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</si>
  <si>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</si>
  <si>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</si>
  <si>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</si>
  <si>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</si>
  <si>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</si>
  <si>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</si>
  <si>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</si>
  <si>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</si>
  <si>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</si>
  <si>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</si>
  <si>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</si>
  <si>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</si>
  <si>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</si>
  <si>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</si>
  <si>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</si>
  <si>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</si>
  <si>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</si>
  <si>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</si>
  <si>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</si>
  <si>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</si>
  <si>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</si>
  <si>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</si>
  <si>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</si>
  <si>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</si>
  <si>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</si>
  <si>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</si>
  <si>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</si>
  <si>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</si>
  <si>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</si>
  <si>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</si>
  <si>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</si>
  <si>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</si>
  <si>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</si>
  <si>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</si>
  <si>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</si>
  <si>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</si>
  <si>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</si>
  <si>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</si>
  <si>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</si>
  <si>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</si>
  <si>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</si>
  <si>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</si>
  <si>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</si>
  <si>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</si>
  <si>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</si>
  <si>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</si>
  <si>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</si>
  <si>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</si>
  <si>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</si>
  <si>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</si>
  <si>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</si>
  <si>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</si>
  <si>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</si>
  <si>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</si>
  <si>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</si>
  <si>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</si>
  <si>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</si>
  <si>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</si>
  <si>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</si>
  <si>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</si>
  <si>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</si>
  <si>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</si>
  <si>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</si>
  <si>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</si>
  <si>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</si>
  <si>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</si>
  <si>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</si>
  <si>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</si>
  <si>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</si>
  <si>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</si>
  <si>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</si>
  <si>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</si>
  <si>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</si>
  <si>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</si>
  <si>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</si>
  <si>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</si>
  <si>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</si>
  <si>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</si>
  <si>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</si>
  <si>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</si>
  <si>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</si>
  <si>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</si>
  <si>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</si>
  <si>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</si>
  <si>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</si>
  <si>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</si>
  <si>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</si>
  <si>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</si>
  <si>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</si>
  <si>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</si>
  <si>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</si>
  <si>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</si>
  <si>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</si>
  <si>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</si>
  <si>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</si>
  <si>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</si>
  <si>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</si>
  <si>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</si>
  <si>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</si>
  <si>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</si>
  <si>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</si>
  <si>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</si>
  <si>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</si>
  <si>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</si>
  <si>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</si>
  <si>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</si>
  <si>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</si>
  <si>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</si>
  <si>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</si>
  <si>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</si>
  <si>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</si>
  <si>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</si>
  <si>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</si>
  <si>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</si>
  <si>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</si>
  <si>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</si>
  <si>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</si>
  <si>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</si>
  <si>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</si>
  <si>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</si>
  <si>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</si>
  <si>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</si>
  <si>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</si>
  <si>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</si>
  <si>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</si>
  <si>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</si>
  <si>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</si>
  <si>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</si>
  <si>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</si>
  <si>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</si>
  <si>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</si>
  <si>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</si>
  <si>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</si>
  <si>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</si>
  <si>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</si>
  <si>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</si>
  <si>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</si>
  <si>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</si>
  <si>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</si>
  <si>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</si>
  <si>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</si>
  <si>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</si>
  <si>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</si>
  <si>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</si>
  <si>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</si>
  <si>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</si>
  <si>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</si>
  <si>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</si>
  <si>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</si>
  <si>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</si>
  <si>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</si>
  <si>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</si>
  <si>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</si>
  <si>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</si>
  <si>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</si>
  <si>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</si>
  <si>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</si>
  <si>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</si>
  <si>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</si>
  <si>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</si>
  <si>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</si>
  <si>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</si>
  <si>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</si>
  <si>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</si>
  <si>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</si>
  <si>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</si>
  <si>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</si>
  <si>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</si>
  <si>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</si>
  <si>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</si>
  <si>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</si>
  <si>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</si>
  <si>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</si>
  <si>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</si>
  <si>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</si>
  <si>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</si>
  <si>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</si>
  <si>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</si>
  <si>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</si>
  <si>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</si>
  <si>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</si>
  <si>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</si>
  <si>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</si>
  <si>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</si>
  <si>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</si>
  <si>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</si>
  <si>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</si>
  <si>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</si>
  <si>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</si>
  <si>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</si>
  <si>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</si>
  <si>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</si>
  <si>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</si>
  <si>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</si>
  <si>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</si>
  <si>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</si>
  <si>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</si>
  <si>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</si>
  <si>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</si>
  <si>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</si>
  <si>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</si>
  <si>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</si>
  <si>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</si>
  <si>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</si>
  <si>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</si>
  <si>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</si>
  <si>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</si>
  <si>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</si>
  <si>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</si>
  <si>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</si>
  <si>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</si>
  <si>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</si>
  <si>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</si>
  <si>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</si>
  <si>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</si>
  <si>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</si>
  <si>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</si>
  <si>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</si>
  <si>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</si>
  <si>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</si>
  <si>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</si>
  <si>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</si>
  <si>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</si>
  <si>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</si>
  <si>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</si>
  <si>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</si>
  <si>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</si>
  <si>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</si>
  <si>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</si>
  <si>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</si>
  <si>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</si>
  <si>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</si>
  <si>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</si>
  <si>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</si>
  <si>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</si>
  <si>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</si>
  <si>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</si>
  <si>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</si>
  <si>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</si>
  <si>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</si>
  <si>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</si>
  <si>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</si>
  <si>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</si>
  <si>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</si>
  <si>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</si>
  <si>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</si>
  <si>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</si>
  <si>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</si>
  <si>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</si>
  <si>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</si>
  <si>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</si>
  <si>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</si>
  <si>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</si>
  <si>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</si>
  <si>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</si>
  <si>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</si>
  <si>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</si>
  <si>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</si>
  <si>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</si>
  <si>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</si>
  <si>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</si>
  <si>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</si>
  <si>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</si>
  <si>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</si>
  <si>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</si>
  <si>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</si>
  <si>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</si>
  <si>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</si>
  <si>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</si>
  <si>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</si>
  <si>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</si>
  <si>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</si>
  <si>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</si>
  <si>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</si>
  <si>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</si>
  <si>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</si>
  <si>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</si>
  <si>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</si>
  <si>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</si>
  <si>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</si>
  <si>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</si>
  <si>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</si>
  <si>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</si>
  <si>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</si>
  <si>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</si>
  <si>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</si>
  <si>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</si>
  <si>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</si>
  <si>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</si>
  <si>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</si>
  <si>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</si>
  <si>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</si>
  <si>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</si>
  <si>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</si>
  <si>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</si>
  <si>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</si>
  <si>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</si>
  <si>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</si>
  <si>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</si>
  <si>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</si>
  <si>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</si>
  <si>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</si>
  <si>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</si>
  <si>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</si>
  <si>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</si>
  <si>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</si>
  <si>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</si>
  <si>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</si>
  <si>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</si>
  <si>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</si>
  <si>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</si>
  <si>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</si>
  <si>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</si>
  <si>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</si>
  <si>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</si>
  <si>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</si>
  <si>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</si>
  <si>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</si>
  <si>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</si>
  <si>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</si>
  <si>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</si>
  <si>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</si>
  <si>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</si>
  <si>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</si>
  <si>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</si>
  <si>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</si>
  <si>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</si>
  <si>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</si>
  <si>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</si>
  <si>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</si>
  <si>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</si>
  <si>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</si>
  <si>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</si>
  <si>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</si>
  <si>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</si>
  <si>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</si>
  <si>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</si>
  <si>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</si>
  <si>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</si>
  <si>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</si>
  <si>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</si>
  <si>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</si>
  <si>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</si>
  <si>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</si>
  <si>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</si>
  <si>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</si>
  <si>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</si>
  <si>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</si>
  <si>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</si>
  <si>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</si>
  <si>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</si>
  <si>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</si>
  <si>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</si>
  <si>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</si>
  <si>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</si>
  <si>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</si>
  <si>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</si>
  <si>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</si>
  <si>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</si>
  <si>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</si>
  <si>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</si>
  <si>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</si>
  <si>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</si>
  <si>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</si>
  <si>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</si>
  <si>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</si>
  <si>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</si>
  <si>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</si>
  <si>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</si>
  <si>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</si>
  <si>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</si>
  <si>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</si>
  <si>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</si>
  <si>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</si>
  <si>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</si>
  <si>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</si>
  <si>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</si>
  <si>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</si>
  <si>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</si>
  <si>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</si>
  <si>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</si>
  <si>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</si>
  <si>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</si>
  <si>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</si>
  <si>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</si>
  <si>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</si>
  <si>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</si>
  <si>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</si>
  <si>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</si>
  <si>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</si>
  <si>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</si>
  <si>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</si>
  <si>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</si>
  <si>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</si>
  <si>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</si>
  <si>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</si>
  <si>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</si>
  <si>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</si>
  <si>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</si>
  <si>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</si>
  <si>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</si>
  <si>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</si>
  <si>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</si>
  <si>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</si>
  <si>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</si>
  <si>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</si>
  <si>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</si>
  <si>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</si>
  <si>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</si>
  <si>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</si>
  <si>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</si>
  <si>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</si>
  <si>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</si>
  <si>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</si>
  <si>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</si>
  <si>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</si>
  <si>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</si>
  <si>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</si>
  <si>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</si>
  <si>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</si>
  <si>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</si>
  <si>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</si>
  <si>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</si>
  <si>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</si>
  <si>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</si>
  <si>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</si>
  <si>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</si>
  <si>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</si>
  <si>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</si>
  <si>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</si>
  <si>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</si>
  <si>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</si>
  <si>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</si>
  <si>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</si>
  <si>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</si>
  <si>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</si>
  <si>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</si>
  <si>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</si>
  <si>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</si>
  <si>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</si>
  <si>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</si>
  <si>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</si>
  <si>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</si>
  <si>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</si>
  <si>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</si>
  <si>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</si>
  <si>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</si>
  <si>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</si>
  <si>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</si>
  <si>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</si>
  <si>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</si>
  <si>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</si>
  <si>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</si>
  <si>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</si>
  <si>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</si>
  <si>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</si>
  <si>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</si>
  <si>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</si>
  <si>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</si>
  <si>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</si>
  <si>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</si>
  <si>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</si>
  <si>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</si>
  <si>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</si>
  <si>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</si>
  <si>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</si>
  <si>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</si>
  <si>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</si>
  <si>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</si>
  <si>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</si>
  <si>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</si>
  <si>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</si>
  <si>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</si>
  <si>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</si>
  <si>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</si>
  <si>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</si>
  <si>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</si>
  <si>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</si>
  <si>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</si>
  <si>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</si>
  <si>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</si>
  <si>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</si>
  <si>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</si>
  <si>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</si>
  <si>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</si>
  <si>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</si>
  <si>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</si>
  <si>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</si>
  <si>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</si>
  <si>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</si>
  <si>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</si>
  <si>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</si>
  <si>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</si>
  <si>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</si>
  <si>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</si>
  <si>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</si>
  <si>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</si>
  <si>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</si>
  <si>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</si>
  <si>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</si>
  <si>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</si>
  <si>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</si>
  <si>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</si>
  <si>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</si>
  <si>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</si>
  <si>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</si>
  <si>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</si>
  <si>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</si>
  <si>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</si>
  <si>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</si>
  <si>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</si>
  <si>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</si>
  <si>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</si>
  <si>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</si>
  <si>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</si>
  <si>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</si>
  <si>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</si>
  <si>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</si>
  <si>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</si>
  <si>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</si>
  <si>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</si>
  <si>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</si>
  <si>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</si>
  <si>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</si>
  <si>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</si>
  <si>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</si>
  <si>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</si>
  <si>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</si>
  <si>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</si>
  <si>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</si>
  <si>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</si>
  <si>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</si>
  <si>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</si>
  <si>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</si>
  <si>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</si>
  <si>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</si>
  <si>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</si>
  <si>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</si>
  <si>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</si>
  <si>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</si>
  <si>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</si>
  <si>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</si>
  <si>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</si>
  <si>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</si>
  <si>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</si>
  <si>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</si>
  <si>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</si>
  <si>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</si>
  <si>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</si>
  <si>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</si>
  <si>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</si>
  <si>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</si>
  <si>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</si>
  <si>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</si>
  <si>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</si>
  <si>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</si>
  <si>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</si>
  <si>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</si>
  <si>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</si>
  <si>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</si>
  <si>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</si>
  <si>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</si>
  <si>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</si>
  <si>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</si>
  <si>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</si>
  <si>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</si>
  <si>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</si>
  <si>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</si>
  <si>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</si>
  <si>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</si>
  <si>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</si>
  <si>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</si>
  <si>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</si>
  <si>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</si>
  <si>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</si>
  <si>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</si>
  <si>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</si>
  <si>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</si>
  <si>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</si>
  <si>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</si>
  <si>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</si>
  <si>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</si>
  <si>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</si>
  <si>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</si>
  <si>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</si>
  <si>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</si>
  <si>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</si>
  <si>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</si>
  <si>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</si>
  <si>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</si>
  <si>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</si>
  <si>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</si>
  <si>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</si>
  <si>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</si>
  <si>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</si>
  <si>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</si>
  <si>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</si>
  <si>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</si>
  <si>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</si>
  <si>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</si>
  <si>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</si>
  <si>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</si>
  <si>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</si>
  <si>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</si>
  <si>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</si>
  <si>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</si>
  <si>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</si>
  <si>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</si>
  <si>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</si>
  <si>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</si>
  <si>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</si>
  <si>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</si>
  <si>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</si>
  <si>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</si>
  <si>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</si>
  <si>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</si>
  <si>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</si>
  <si>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</si>
  <si>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</si>
  <si>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</si>
  <si>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</si>
  <si>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</si>
  <si>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</si>
  <si>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</si>
  <si>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</si>
  <si>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</si>
  <si>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</si>
  <si>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</si>
  <si>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</si>
  <si>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</si>
  <si>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</si>
  <si>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</si>
  <si>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</si>
  <si>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</si>
  <si>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</si>
  <si>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</si>
  <si>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</si>
  <si>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</si>
  <si>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</si>
  <si>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</si>
  <si>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</si>
  <si>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</si>
  <si>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</si>
  <si>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</si>
  <si>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</si>
  <si>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</si>
  <si>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</si>
  <si>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</si>
  <si>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</si>
  <si>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</si>
  <si>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</si>
  <si>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</si>
  <si>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</si>
  <si>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</si>
  <si>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</si>
  <si>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</si>
  <si>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</si>
  <si>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</si>
  <si>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</si>
  <si>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</si>
  <si>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</si>
  <si>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</si>
  <si>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</si>
  <si>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</si>
  <si>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</si>
  <si>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</si>
  <si>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</si>
  <si>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</si>
  <si>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</si>
  <si>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</si>
  <si>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</si>
  <si>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</si>
  <si>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</si>
  <si>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</si>
  <si>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</si>
  <si>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</si>
  <si>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</si>
  <si>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</si>
  <si>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</si>
  <si>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</si>
  <si>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</si>
  <si>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</si>
  <si>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</si>
  <si>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</si>
  <si>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</si>
  <si>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</si>
  <si>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</si>
  <si>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</si>
  <si>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</si>
  <si>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</si>
  <si>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</si>
  <si>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</si>
  <si>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</si>
  <si>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</si>
  <si>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</si>
  <si>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</si>
  <si>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</si>
  <si>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</si>
  <si>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</si>
  <si>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</si>
  <si>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</si>
  <si>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</si>
  <si>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</si>
  <si>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</si>
  <si>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</si>
  <si>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</si>
  <si>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</si>
  <si>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</si>
  <si>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</si>
  <si>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</si>
  <si>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</si>
  <si>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</si>
  <si>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</si>
  <si>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</si>
  <si>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</si>
  <si>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</si>
  <si>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</si>
  <si>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</si>
  <si>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</si>
  <si>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</si>
  <si>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</si>
  <si>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</si>
  <si>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</si>
  <si>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</si>
  <si>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</si>
  <si>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</si>
  <si>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</si>
  <si>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</si>
  <si>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</si>
  <si>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</si>
  <si>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</si>
  <si>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</si>
  <si>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</si>
  <si>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</si>
  <si>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</si>
  <si>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</si>
  <si>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</si>
  <si>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</si>
  <si>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</si>
  <si>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</si>
  <si>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</si>
  <si>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</si>
  <si>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</si>
  <si>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</si>
  <si>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</si>
  <si>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</si>
  <si>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</si>
  <si>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</si>
  <si>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</si>
  <si>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</si>
  <si>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</si>
  <si>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</si>
  <si>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</si>
  <si>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</si>
  <si>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</si>
  <si>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</si>
  <si>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</si>
  <si>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</si>
  <si>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</si>
  <si>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</si>
  <si>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</si>
  <si>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</si>
  <si>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</si>
  <si>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</si>
  <si>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</si>
  <si>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</si>
  <si>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</si>
  <si>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</si>
  <si>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</si>
  <si>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</si>
  <si>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</si>
  <si>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</si>
  <si>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</si>
  <si>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</si>
  <si>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</si>
  <si>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</si>
  <si>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</si>
  <si>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</si>
  <si>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</si>
  <si>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</si>
  <si>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</si>
  <si>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</si>
  <si>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</si>
  <si>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</si>
  <si>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</si>
  <si>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</si>
  <si>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</si>
  <si>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</si>
  <si>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</si>
  <si>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</si>
  <si>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</si>
  <si>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</si>
  <si>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</si>
  <si>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</si>
  <si>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</si>
  <si>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</si>
  <si>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</si>
  <si>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</si>
  <si>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</si>
  <si>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</si>
  <si>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</si>
  <si>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</si>
  <si>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</si>
  <si>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</si>
  <si>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</si>
  <si>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</si>
  <si>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</si>
  <si>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</si>
  <si>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</si>
  <si>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</si>
  <si>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</si>
  <si>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</si>
  <si>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</si>
  <si>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</si>
  <si>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</si>
  <si>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</si>
  <si>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</si>
  <si>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</si>
  <si>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</si>
  <si>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</si>
  <si>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</si>
  <si>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</si>
  <si>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</si>
  <si>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</si>
  <si>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</si>
  <si>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</si>
  <si>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</si>
  <si>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</si>
  <si>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</si>
  <si>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</si>
  <si>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</si>
  <si>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</si>
  <si>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</si>
  <si>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</si>
  <si>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</si>
  <si>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</si>
  <si>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</si>
  <si>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</si>
  <si>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</si>
  <si>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</si>
  <si>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</si>
  <si>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</si>
  <si>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</si>
  <si>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</si>
  <si>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</si>
  <si>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</si>
  <si>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</si>
  <si>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</si>
  <si>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</si>
  <si>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</si>
  <si>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</si>
  <si>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</si>
  <si>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</si>
  <si>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</si>
  <si>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</si>
  <si>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</si>
  <si>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</si>
  <si>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</si>
  <si>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</si>
  <si>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</si>
  <si>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</si>
  <si>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</si>
  <si>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</si>
  <si>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</si>
  <si>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</si>
  <si>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</si>
  <si>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</si>
  <si>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</si>
  <si>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</si>
  <si>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</si>
  <si>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</si>
  <si>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</si>
  <si>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</si>
  <si>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</si>
  <si>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</si>
  <si>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</si>
  <si>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</si>
  <si>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</si>
  <si>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</si>
  <si>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</si>
  <si>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</si>
  <si>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</si>
  <si>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</si>
  <si>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</si>
  <si>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</si>
  <si>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</si>
  <si>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</si>
  <si>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</si>
  <si>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</si>
  <si>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</si>
  <si>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</si>
  <si>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</si>
  <si>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</si>
  <si>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</si>
  <si>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</si>
  <si>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</si>
  <si>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</si>
  <si>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</si>
  <si>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</si>
  <si>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</si>
  <si>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</si>
  <si>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</si>
  <si>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</si>
  <si>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</si>
  <si>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</si>
  <si>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</si>
  <si>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</si>
  <si>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</si>
  <si>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</si>
  <si>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</si>
  <si>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</si>
  <si>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</si>
  <si>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</si>
  <si>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</si>
  <si>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</si>
  <si>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</si>
  <si>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</si>
  <si>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</si>
  <si>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</si>
  <si>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</si>
  <si>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</si>
  <si>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</si>
  <si>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</si>
  <si>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</si>
  <si>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</si>
  <si>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</si>
  <si>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</si>
  <si>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</si>
  <si>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</si>
  <si>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</si>
  <si>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</si>
  <si>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</si>
  <si>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</si>
  <si>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</si>
  <si>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</si>
  <si>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</si>
  <si>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</si>
  <si>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</si>
  <si>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</si>
  <si>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</si>
  <si>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</si>
  <si>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</si>
  <si>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</si>
  <si>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</si>
  <si>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</si>
  <si>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</si>
  <si>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</si>
  <si>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</si>
  <si>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</si>
  <si>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</si>
  <si>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</si>
  <si>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</si>
  <si>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</si>
  <si>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</si>
  <si>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</si>
  <si>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</si>
  <si>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</si>
  <si>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</si>
  <si>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</si>
  <si>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</si>
  <si>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</si>
  <si>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</si>
  <si>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</si>
  <si>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</si>
  <si>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</si>
  <si>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</si>
  <si>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</si>
  <si>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</si>
  <si>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</si>
  <si>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</si>
  <si>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</si>
  <si>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</si>
  <si>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</si>
  <si>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</si>
  <si>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</si>
  <si>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</si>
  <si>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</si>
  <si>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</si>
  <si>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</si>
  <si>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</si>
  <si>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</si>
  <si>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</si>
  <si>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</si>
  <si>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</si>
  <si>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</si>
  <si>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</si>
  <si>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</si>
  <si>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</si>
  <si>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</si>
  <si>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</si>
  <si>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</si>
  <si>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</si>
  <si>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</si>
  <si>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</si>
  <si>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</si>
  <si>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</si>
  <si>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</si>
  <si>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</si>
  <si>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</si>
  <si>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</si>
  <si>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</si>
  <si>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</si>
  <si>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</si>
  <si>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</si>
  <si>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</si>
  <si>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</si>
  <si>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</si>
  <si>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</si>
  <si>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</si>
  <si>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</si>
  <si>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</si>
  <si>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</si>
  <si>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</si>
  <si>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</si>
  <si>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</si>
  <si>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</si>
  <si>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</si>
  <si>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</si>
  <si>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</si>
  <si>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</si>
  <si>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</si>
  <si>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</si>
  <si>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</si>
  <si>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</si>
  <si>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</si>
  <si>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</si>
  <si>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</si>
  <si>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</si>
  <si>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</si>
  <si>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</si>
  <si>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</si>
  <si>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</si>
  <si>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</si>
  <si>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</si>
  <si>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</si>
  <si>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</si>
  <si>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</si>
  <si>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</si>
  <si>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</si>
  <si>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</si>
  <si>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</si>
  <si>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</si>
  <si>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</si>
  <si>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</si>
  <si>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</si>
  <si>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</si>
  <si>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</si>
  <si>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</si>
  <si>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</si>
  <si>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</si>
  <si>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</si>
  <si>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</si>
  <si>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</si>
  <si>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</si>
  <si>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</si>
  <si>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</si>
  <si>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</si>
  <si>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</si>
  <si>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</si>
  <si>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</si>
  <si>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</si>
  <si>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</si>
  <si>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</si>
  <si>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</si>
  <si>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</si>
  <si>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</si>
  <si>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</si>
  <si>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</si>
  <si>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</si>
  <si>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</si>
  <si>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</si>
  <si>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</si>
  <si>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</si>
  <si>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</si>
  <si>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</si>
  <si>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</si>
  <si>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</si>
  <si>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</si>
  <si>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</si>
  <si>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</si>
  <si>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</si>
  <si>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</si>
  <si>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</si>
  <si>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</si>
  <si>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</si>
  <si>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</si>
  <si>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</si>
  <si>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</si>
  <si>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</si>
  <si>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</si>
  <si>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</si>
  <si>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</si>
  <si>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</si>
  <si>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</si>
  <si>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</si>
  <si>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</si>
  <si>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</si>
  <si>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</si>
  <si>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</si>
  <si>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</si>
  <si>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</si>
  <si>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</si>
  <si>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</si>
  <si>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</si>
  <si>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</si>
  <si>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</si>
  <si>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</si>
  <si>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</si>
  <si>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</si>
  <si>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</si>
  <si>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</si>
  <si>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</si>
  <si>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</si>
  <si>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</si>
  <si>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</si>
  <si>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</si>
  <si>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</si>
  <si>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</si>
  <si>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</si>
  <si>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</si>
  <si>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</si>
  <si>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</si>
  <si>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</si>
  <si>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</si>
  <si>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</si>
  <si>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</si>
  <si>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</si>
  <si>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</si>
  <si>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</si>
  <si>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</si>
  <si>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</si>
  <si>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</si>
  <si>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</si>
  <si>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</si>
  <si>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</si>
  <si>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</si>
  <si>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</si>
  <si>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</si>
  <si>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</si>
  <si>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</si>
  <si>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</si>
  <si>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</si>
  <si>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</si>
  <si>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</si>
  <si>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</si>
  <si>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</si>
  <si>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</si>
  <si>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</si>
  <si>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</si>
  <si>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</si>
  <si>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</si>
  <si>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</si>
  <si>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</si>
  <si>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</si>
  <si>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</si>
  <si>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</si>
  <si>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</si>
  <si>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</si>
  <si>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</si>
  <si>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</si>
  <si>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</si>
  <si>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</si>
  <si>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</si>
  <si>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</si>
  <si>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</si>
  <si>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</si>
  <si>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</si>
  <si>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</si>
  <si>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</si>
  <si>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</si>
  <si>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</si>
  <si>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</si>
  <si>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</si>
  <si>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</si>
  <si>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</si>
  <si>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</si>
  <si>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</si>
  <si>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</si>
  <si>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</si>
  <si>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</si>
  <si>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</si>
  <si>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</si>
  <si>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</si>
  <si>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</si>
  <si>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</si>
  <si>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</si>
  <si>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</si>
  <si>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</si>
  <si>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</si>
  <si>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</si>
  <si>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</si>
  <si>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</si>
  <si>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</si>
  <si>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</si>
  <si>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</si>
  <si>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</si>
  <si>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</si>
  <si>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</si>
  <si>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</si>
  <si>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</si>
  <si>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</si>
  <si>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</si>
  <si>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</si>
  <si>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</si>
  <si>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</si>
  <si>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</si>
  <si>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</si>
  <si>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</si>
  <si>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</si>
  <si>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</si>
  <si>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</si>
  <si>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</si>
  <si>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</si>
  <si>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</si>
  <si>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</si>
  <si>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</si>
  <si>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</si>
  <si>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</si>
  <si>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</si>
  <si>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</si>
  <si>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</si>
  <si>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</si>
  <si>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</si>
  <si>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</si>
  <si>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</si>
  <si>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</si>
  <si>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</si>
  <si>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</si>
  <si>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</si>
  <si>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</si>
  <si>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</si>
  <si>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</si>
  <si>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</si>
  <si>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</si>
  <si>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</si>
  <si>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</si>
  <si>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</si>
  <si>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</si>
  <si>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</si>
  <si>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</si>
  <si>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</si>
  <si>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</si>
  <si>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</si>
  <si>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</si>
  <si>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</si>
  <si>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</si>
  <si>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</si>
  <si>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</si>
  <si>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</si>
  <si>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</si>
  <si>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</si>
  <si>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</si>
  <si>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</si>
  <si>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</si>
  <si>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</si>
  <si>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</si>
  <si>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</si>
  <si>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</si>
  <si>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</si>
  <si>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</si>
  <si>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</si>
  <si>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</si>
  <si>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</si>
  <si>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</si>
  <si>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</si>
  <si>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</si>
  <si>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</si>
  <si>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</si>
  <si>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</si>
  <si>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</si>
  <si>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</si>
  <si>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</si>
  <si>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</si>
  <si>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</si>
  <si>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</si>
  <si>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</si>
  <si>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</si>
  <si>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</si>
  <si>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</si>
  <si>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</si>
  <si>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</si>
  <si>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</si>
  <si>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</si>
  <si>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</si>
  <si>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</si>
  <si>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</si>
  <si>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</si>
  <si>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</si>
  <si>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</si>
  <si>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</si>
  <si>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</si>
  <si>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</si>
  <si>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</si>
  <si>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</si>
  <si>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</si>
  <si>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</si>
  <si>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</si>
  <si>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</si>
  <si>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</si>
  <si>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</si>
  <si>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</si>
  <si>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</si>
  <si>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</si>
  <si>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</si>
  <si>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</si>
  <si>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</si>
  <si>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</si>
  <si>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</si>
  <si>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</si>
  <si>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</si>
  <si>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</si>
  <si>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</si>
  <si>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</si>
  <si>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</si>
  <si>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</si>
  <si>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</si>
  <si>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</si>
  <si>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</si>
  <si>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</si>
  <si>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</si>
  <si>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</si>
  <si>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</si>
  <si>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</si>
  <si>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</si>
  <si>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</si>
  <si>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</si>
  <si>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</si>
  <si>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</si>
  <si>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</si>
  <si>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</si>
  <si>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</si>
  <si>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</si>
  <si>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</si>
  <si>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</si>
  <si>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</si>
  <si>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</si>
  <si>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</si>
  <si>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</si>
  <si>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</si>
  <si>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</si>
  <si>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</si>
  <si>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</si>
  <si>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</si>
  <si>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</si>
  <si>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</si>
  <si>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</si>
  <si>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</si>
  <si>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</si>
  <si>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</si>
  <si>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</si>
  <si>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</si>
  <si>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</si>
  <si>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</si>
  <si>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</si>
  <si>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</si>
  <si>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</si>
  <si>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</si>
  <si>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</si>
  <si>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</si>
  <si>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</si>
  <si>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</si>
  <si>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</si>
  <si>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</si>
  <si>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</si>
  <si>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</si>
  <si>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</si>
  <si>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</si>
  <si>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</si>
  <si>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</si>
  <si>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</si>
  <si>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</si>
  <si>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</si>
  <si>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</si>
  <si>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</si>
  <si>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</si>
  <si>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</si>
  <si>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</si>
  <si>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</si>
  <si>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</si>
  <si>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</si>
  <si>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</si>
  <si>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</si>
  <si>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</si>
  <si>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</si>
  <si>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</si>
  <si>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</si>
  <si>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</si>
  <si>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</si>
  <si>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</si>
  <si>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</si>
  <si>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</si>
  <si>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</si>
  <si>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</si>
  <si>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</si>
  <si>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</si>
  <si>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</si>
  <si>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</si>
  <si>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</si>
  <si>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</si>
  <si>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</si>
  <si>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</si>
  <si>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</si>
  <si>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</si>
  <si>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</si>
  <si>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</si>
  <si>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</si>
  <si>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</si>
  <si>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</si>
  <si>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</si>
  <si>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</si>
  <si>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</si>
  <si>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</si>
  <si>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</si>
  <si>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</si>
  <si>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</si>
  <si>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</si>
  <si>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</si>
  <si>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</si>
  <si>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</si>
  <si>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</si>
  <si>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</si>
  <si>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</si>
  <si>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</si>
  <si>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</si>
  <si>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</si>
  <si>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</si>
  <si>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</si>
  <si>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</si>
  <si>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</si>
  <si>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</si>
  <si>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</si>
  <si>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</si>
  <si>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</si>
  <si>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</si>
  <si>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</si>
  <si>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</si>
  <si>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</si>
  <si>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</si>
  <si>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</si>
  <si>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</si>
  <si>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</si>
  <si>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</si>
  <si>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</si>
  <si>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</si>
  <si>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</si>
  <si>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</si>
  <si>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</si>
  <si>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</si>
  <si>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</si>
  <si>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</si>
  <si>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</si>
  <si>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</si>
  <si>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</si>
  <si>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</si>
  <si>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</si>
  <si>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</si>
  <si>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</si>
  <si>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</si>
  <si>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</si>
  <si>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</si>
  <si>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</si>
  <si>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</si>
  <si>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</si>
  <si>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</si>
  <si>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</si>
  <si>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</si>
  <si>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</si>
  <si>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</si>
  <si>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</si>
  <si>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</si>
  <si>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</si>
  <si>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</si>
  <si>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</si>
  <si>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</si>
  <si>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</si>
  <si>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</si>
  <si>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</si>
  <si>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</si>
  <si>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</si>
  <si>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</si>
  <si>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</si>
  <si>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</si>
  <si>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</si>
  <si>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</si>
  <si>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</si>
  <si>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</si>
  <si>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</si>
  <si>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</si>
  <si>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</si>
  <si>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</si>
  <si>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</si>
  <si>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</si>
  <si>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</si>
  <si>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</si>
  <si>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</si>
  <si>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</si>
  <si>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</si>
  <si>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</si>
  <si>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</si>
  <si>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</si>
  <si>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</si>
  <si>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</si>
  <si>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</si>
  <si>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</si>
  <si>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</si>
  <si>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</si>
  <si>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</si>
  <si>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</si>
  <si>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</si>
  <si>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</si>
  <si>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</si>
  <si>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</si>
  <si>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</si>
  <si>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</si>
  <si>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</si>
  <si>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</si>
  <si>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</si>
  <si>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</si>
  <si>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</si>
  <si>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</si>
  <si>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</si>
  <si>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</si>
  <si>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</si>
  <si>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</si>
  <si>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</si>
  <si>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</si>
  <si>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</si>
  <si>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</si>
  <si>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</si>
  <si>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</si>
  <si>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</si>
  <si>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</si>
  <si>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</si>
  <si>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</si>
  <si>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</si>
  <si>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</si>
  <si>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</si>
  <si>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</si>
  <si>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</si>
  <si>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</si>
  <si>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</si>
  <si>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</si>
  <si>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</si>
  <si>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</si>
  <si>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</si>
  <si>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</si>
  <si>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</si>
  <si>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</si>
  <si>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</si>
  <si>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</si>
  <si>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</si>
  <si>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</si>
  <si>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</si>
  <si>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</si>
  <si>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</si>
  <si>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</si>
  <si>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</si>
  <si>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</si>
  <si>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</si>
  <si>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</si>
  <si>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</si>
  <si>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</si>
  <si>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</si>
  <si>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</si>
  <si>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</si>
  <si>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</si>
  <si>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</si>
  <si>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</si>
  <si>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</si>
  <si>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</si>
  <si>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</si>
  <si>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</si>
  <si>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</si>
  <si>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</si>
  <si>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</si>
  <si>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</si>
  <si>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</si>
  <si>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</si>
  <si>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</si>
  <si>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</si>
  <si>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</si>
  <si>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</si>
  <si>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</si>
  <si>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</si>
  <si>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</si>
  <si>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</si>
  <si>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</si>
  <si>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</si>
  <si>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</si>
  <si>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</si>
  <si>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</si>
  <si>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</si>
  <si>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</si>
  <si>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</si>
  <si>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</si>
  <si>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</si>
  <si>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</si>
  <si>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</si>
  <si>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</si>
  <si>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</si>
  <si>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</si>
  <si>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</si>
  <si>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</si>
  <si>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</si>
  <si>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</si>
  <si>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</si>
  <si>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</si>
  <si>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</si>
  <si>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</si>
  <si>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</si>
  <si>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</si>
  <si>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</si>
  <si>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</si>
  <si>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</si>
  <si>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</si>
  <si>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</si>
  <si>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</si>
  <si>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</si>
  <si>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</si>
  <si>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</si>
  <si>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</si>
  <si>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</si>
  <si>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</si>
  <si>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</si>
  <si>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</si>
  <si>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</si>
  <si>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</si>
  <si>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</si>
  <si>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</si>
  <si>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</si>
  <si>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</si>
  <si>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</si>
  <si>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</si>
  <si>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</si>
  <si>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</si>
  <si>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</si>
  <si>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</si>
  <si>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</si>
  <si>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</si>
  <si>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</si>
  <si>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</si>
  <si>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</si>
  <si>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</si>
  <si>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</si>
  <si>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</si>
  <si>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</si>
  <si>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</si>
  <si>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</si>
  <si>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</si>
  <si>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</si>
  <si>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</si>
  <si>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</si>
  <si>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</si>
  <si>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</si>
  <si>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</si>
  <si>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</si>
  <si>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</si>
  <si>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</si>
  <si>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</si>
  <si>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</si>
  <si>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</si>
  <si>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</si>
  <si>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</si>
  <si>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</si>
  <si>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</si>
  <si>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</si>
  <si>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</si>
  <si>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</si>
  <si>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</si>
  <si>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</si>
  <si>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</si>
  <si>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</si>
  <si>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</si>
  <si>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</si>
  <si>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</si>
  <si>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</si>
  <si>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</si>
  <si>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</si>
  <si>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</si>
  <si>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</si>
  <si>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</si>
  <si>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</si>
  <si>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</si>
  <si>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</si>
  <si>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</si>
  <si>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</si>
  <si>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</si>
  <si>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</si>
  <si>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</si>
  <si>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</si>
  <si>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</si>
  <si>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</si>
  <si>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</si>
  <si>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</si>
  <si>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</si>
  <si>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</si>
  <si>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</si>
  <si>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</si>
  <si>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</si>
  <si>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</si>
  <si>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</si>
  <si>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</si>
  <si>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</si>
  <si>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</si>
  <si>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</si>
  <si>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</si>
  <si>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</si>
  <si>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</si>
  <si>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</si>
  <si>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</si>
  <si>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</si>
  <si>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</si>
  <si>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</si>
  <si>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</si>
  <si>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</si>
  <si>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</si>
  <si>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</si>
  <si>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</si>
  <si>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</si>
  <si>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</si>
  <si>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</si>
  <si>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</si>
  <si>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</si>
  <si>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</si>
  <si>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</si>
  <si>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</si>
  <si>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</si>
  <si>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</si>
  <si>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</si>
  <si>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</si>
  <si>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</si>
  <si>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</si>
  <si>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</si>
  <si>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</si>
  <si>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</si>
  <si>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</si>
  <si>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</si>
  <si>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</si>
  <si>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</si>
  <si>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</si>
  <si>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</si>
  <si>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</si>
  <si>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</si>
  <si>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</si>
  <si>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</si>
  <si>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</si>
  <si>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</si>
  <si>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</si>
  <si>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</si>
  <si>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</si>
  <si>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</si>
  <si>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</si>
  <si>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</si>
  <si>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</si>
  <si>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</si>
  <si>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</si>
  <si>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</si>
  <si>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</si>
  <si>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</si>
  <si>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</si>
  <si>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</si>
  <si>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</si>
  <si>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</si>
  <si>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</si>
  <si>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</si>
  <si>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</si>
  <si>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</si>
  <si>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</si>
  <si>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</si>
  <si>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</si>
  <si>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</si>
  <si>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</si>
  <si>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</si>
  <si>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</si>
  <si>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</si>
  <si>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</si>
  <si>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</si>
  <si>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</si>
  <si>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</si>
  <si>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</si>
  <si>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</si>
  <si>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</si>
  <si>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</si>
  <si>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</si>
  <si>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</si>
  <si>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</si>
  <si>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</si>
  <si>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</si>
  <si>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</si>
  <si>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</si>
  <si>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</si>
  <si>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</si>
  <si>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</si>
  <si>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</si>
  <si>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</si>
  <si>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</si>
  <si>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</si>
  <si>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</si>
  <si>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</si>
  <si>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</si>
  <si>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</si>
  <si>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</si>
  <si>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</si>
  <si>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</si>
  <si>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</si>
  <si>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</si>
  <si>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</si>
  <si>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</si>
  <si>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</si>
  <si>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</si>
  <si>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</si>
  <si>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</si>
  <si>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</si>
  <si>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</si>
  <si>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</si>
  <si>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</si>
  <si>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</si>
  <si>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</si>
  <si>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</si>
  <si>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</si>
  <si>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</si>
  <si>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</si>
  <si>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</si>
  <si>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</si>
  <si>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</si>
  <si>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</si>
  <si>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</si>
  <si>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</si>
  <si>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</si>
  <si>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</si>
  <si>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</si>
  <si>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</si>
  <si>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</si>
  <si>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</si>
  <si>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</si>
  <si>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</si>
  <si>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</si>
  <si>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</si>
  <si>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</si>
  <si>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</si>
  <si>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</si>
  <si>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</si>
  <si>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</si>
  <si>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</si>
  <si>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</si>
  <si>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</si>
  <si>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</si>
  <si>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</si>
  <si>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</si>
  <si>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</si>
  <si>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</si>
  <si>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</si>
  <si>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</si>
  <si>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</si>
  <si>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</si>
  <si>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</si>
  <si>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</si>
  <si>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</si>
  <si>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</si>
  <si>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</si>
  <si>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</si>
  <si>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</si>
  <si>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</si>
  <si>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</si>
  <si>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</si>
  <si>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</si>
  <si>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</si>
  <si>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</si>
  <si>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</si>
  <si>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</si>
  <si>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</si>
  <si>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</si>
  <si>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</si>
  <si>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</si>
  <si>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</si>
  <si>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</si>
  <si>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</si>
  <si>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</si>
  <si>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</si>
  <si>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</si>
  <si>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</si>
  <si>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</si>
  <si>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</si>
  <si>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</si>
  <si>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</si>
  <si>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</si>
  <si>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</si>
  <si>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</si>
  <si>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</si>
  <si>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</si>
  <si>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</si>
  <si>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</si>
  <si>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</si>
  <si>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</si>
  <si>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</si>
  <si>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</si>
  <si>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</si>
  <si>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</si>
  <si>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</si>
  <si>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</si>
  <si>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</si>
  <si>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</si>
  <si>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</si>
  <si>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</si>
  <si>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</si>
  <si>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</si>
  <si>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</si>
  <si>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</si>
  <si>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</si>
  <si>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</si>
  <si>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</si>
  <si>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</si>
  <si>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</si>
  <si>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</si>
  <si>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</si>
  <si>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</si>
  <si>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</si>
  <si>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</si>
  <si>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</si>
  <si>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</si>
  <si>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</si>
  <si>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</si>
  <si>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</si>
  <si>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</si>
  <si>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</si>
  <si>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</si>
  <si>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</si>
  <si>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</si>
  <si>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</si>
  <si>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</si>
  <si>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</si>
  <si>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</si>
  <si>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</si>
  <si>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</si>
  <si>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</si>
  <si>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</si>
  <si>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</si>
  <si>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</si>
  <si>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</si>
  <si>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</si>
  <si>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</si>
  <si>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</si>
  <si>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</si>
  <si>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</si>
  <si>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</si>
  <si>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</si>
  <si>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</si>
  <si>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</si>
  <si>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</si>
  <si>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</si>
  <si>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</si>
  <si>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</si>
  <si>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</si>
  <si>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</si>
  <si>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</si>
  <si>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</si>
  <si>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</si>
  <si>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</si>
  <si>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</si>
  <si>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</si>
  <si>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</si>
  <si>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</si>
  <si>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</si>
  <si>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</si>
  <si>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</si>
  <si>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</si>
  <si>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</si>
  <si>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</si>
  <si>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</si>
  <si>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</si>
  <si>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</si>
  <si>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</si>
  <si>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</si>
  <si>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</si>
  <si>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</si>
  <si>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</si>
  <si>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</si>
  <si>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</si>
  <si>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</si>
  <si>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</si>
  <si>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</si>
  <si>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</si>
  <si>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</si>
  <si>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</si>
  <si>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</si>
  <si>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</si>
  <si>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</si>
  <si>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</si>
  <si>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</si>
  <si>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</si>
  <si>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</si>
  <si>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</si>
  <si>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</si>
  <si>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</si>
  <si>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</si>
  <si>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</si>
  <si>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</si>
  <si>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</si>
  <si>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</si>
  <si>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</si>
  <si>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</si>
  <si>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</si>
  <si>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</si>
  <si>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</si>
  <si>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</si>
  <si>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</si>
  <si>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</si>
  <si>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</si>
  <si>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</si>
  <si>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</si>
  <si>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</si>
  <si>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</si>
  <si>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</si>
  <si>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</si>
  <si>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</si>
  <si>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</si>
  <si>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</si>
  <si>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</si>
  <si>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</si>
  <si>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</si>
  <si>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</si>
  <si>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</si>
  <si>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</si>
  <si>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</si>
  <si>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</si>
  <si>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</si>
  <si>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</si>
  <si>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</si>
  <si>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</si>
  <si>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</si>
  <si>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</si>
  <si>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</si>
  <si>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</si>
  <si>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</si>
  <si>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</si>
  <si>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</si>
  <si>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</si>
  <si>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</si>
  <si>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</si>
  <si>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</si>
  <si>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</si>
  <si>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</si>
  <si>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</si>
  <si>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</si>
  <si>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</si>
  <si>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</si>
  <si>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</si>
  <si>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</si>
  <si>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</si>
  <si>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</si>
  <si>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</si>
  <si>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</si>
  <si>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</si>
  <si>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</si>
  <si>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</si>
  <si>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</si>
  <si>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</si>
  <si>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</si>
  <si>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</si>
  <si>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</si>
  <si>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</si>
  <si>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</si>
  <si>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</si>
  <si>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</si>
  <si>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</si>
  <si>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</si>
  <si>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</si>
  <si>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</si>
  <si>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</si>
  <si>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</si>
  <si>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</si>
  <si>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</si>
  <si>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</si>
  <si>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</si>
  <si>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</si>
  <si>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</si>
  <si>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</si>
  <si>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</si>
  <si>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</si>
  <si>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</si>
  <si>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</si>
  <si>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</si>
  <si>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</si>
  <si>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</si>
  <si>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</si>
  <si>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</si>
  <si>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</si>
  <si>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</si>
  <si>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</si>
  <si>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</si>
  <si>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</si>
  <si>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</si>
  <si>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</si>
  <si>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</si>
  <si>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</si>
  <si>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</si>
  <si>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</si>
  <si>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</si>
  <si>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</si>
  <si>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</si>
  <si>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</si>
  <si>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</si>
  <si>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</si>
  <si>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</si>
  <si>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</si>
  <si>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</si>
  <si>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</si>
  <si>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</si>
  <si>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</si>
  <si>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</si>
  <si>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</si>
  <si>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</si>
  <si>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</si>
  <si>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</si>
  <si>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</si>
  <si>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</si>
  <si>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</si>
  <si>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</si>
  <si>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</si>
  <si>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</si>
  <si>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</si>
  <si>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</si>
  <si>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</si>
  <si>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</si>
  <si>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</si>
  <si>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</si>
  <si>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</si>
  <si>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</si>
  <si>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</si>
  <si>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</si>
  <si>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</si>
  <si>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</si>
  <si>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</si>
  <si>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</si>
  <si>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</si>
  <si>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</si>
  <si>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</si>
  <si>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</si>
  <si>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</si>
  <si>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</si>
  <si>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</si>
  <si>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</si>
  <si>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</si>
  <si>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</si>
  <si>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</si>
  <si>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</si>
  <si>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</si>
  <si>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</si>
  <si>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</si>
  <si>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</si>
  <si>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</si>
  <si>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</si>
  <si>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</si>
  <si>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</si>
  <si>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</si>
  <si>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</si>
  <si>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</si>
  <si>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</si>
  <si>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</si>
  <si>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</si>
  <si>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</si>
  <si>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</si>
  <si>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</si>
  <si>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</si>
  <si>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</si>
  <si>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</si>
  <si>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</si>
  <si>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</si>
  <si>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</si>
  <si>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</si>
  <si>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</si>
  <si>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</si>
  <si>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</si>
  <si>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</si>
  <si>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</si>
  <si>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</si>
  <si>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</si>
  <si>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</si>
  <si>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</si>
  <si>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</si>
  <si>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</si>
  <si>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</si>
  <si>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</si>
  <si>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</si>
  <si>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</si>
  <si>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</si>
  <si>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</si>
  <si>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</si>
  <si>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</si>
  <si>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</si>
  <si>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</si>
  <si>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</si>
  <si>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</si>
  <si>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</si>
  <si>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</si>
  <si>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</si>
  <si>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</si>
  <si>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</si>
  <si>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</si>
  <si>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</si>
  <si>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</si>
  <si>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</si>
  <si>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</si>
  <si>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</si>
  <si>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</si>
  <si>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</si>
  <si>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</si>
  <si>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</si>
  <si>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</si>
  <si>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</si>
  <si>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</si>
  <si>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</si>
  <si>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</si>
  <si>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</si>
  <si>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</si>
  <si>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</si>
  <si>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</si>
  <si>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</si>
  <si>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</si>
  <si>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</si>
  <si>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</si>
  <si>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</si>
  <si>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</si>
  <si>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</si>
  <si>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</si>
  <si>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</si>
  <si>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</si>
  <si>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</si>
  <si>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</si>
  <si>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</si>
  <si>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</si>
  <si>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</si>
  <si>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</si>
  <si>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</si>
  <si>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</si>
  <si>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</si>
  <si>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</si>
  <si>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</si>
  <si>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</si>
  <si>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</si>
  <si>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</si>
  <si>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</si>
  <si>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</si>
  <si>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</si>
  <si>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</si>
  <si>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</si>
  <si>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</si>
  <si>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</si>
  <si>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</si>
  <si>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</si>
  <si>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</si>
  <si>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</si>
  <si>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</si>
  <si>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</si>
  <si>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</si>
  <si>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</si>
  <si>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</si>
  <si>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</si>
  <si>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</si>
  <si>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</si>
  <si>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</si>
  <si>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</si>
  <si>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</si>
  <si>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</si>
  <si>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</si>
  <si>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</si>
  <si>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</si>
  <si>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</si>
  <si>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</si>
  <si>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</si>
  <si>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</si>
  <si>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</si>
  <si>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</si>
  <si>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</si>
  <si>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</si>
  <si>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</si>
  <si>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</si>
  <si>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</si>
  <si>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</si>
  <si>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</si>
  <si>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</si>
  <si>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</si>
  <si>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</si>
  <si>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</si>
  <si>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</si>
  <si>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</si>
  <si>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</si>
  <si>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</si>
  <si>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</si>
  <si>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</si>
  <si>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</si>
  <si>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</si>
  <si>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</si>
  <si>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</si>
  <si>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</si>
  <si>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</si>
  <si>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</si>
  <si>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</si>
  <si>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</si>
  <si>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</si>
  <si>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</si>
  <si>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</si>
  <si>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</si>
  <si>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</si>
  <si>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</si>
  <si>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</si>
  <si>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</si>
  <si>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</si>
  <si>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</si>
  <si>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</si>
  <si>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</si>
  <si>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</si>
  <si>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</si>
  <si>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</si>
  <si>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</si>
  <si>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</si>
  <si>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</si>
  <si>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</si>
  <si>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</si>
  <si>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</si>
  <si>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</si>
  <si>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</si>
  <si>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</si>
  <si>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</si>
  <si>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</si>
  <si>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</si>
  <si>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</si>
  <si>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</si>
  <si>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</si>
  <si>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</si>
  <si>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</si>
  <si>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</si>
  <si>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</si>
  <si>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</si>
  <si>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</si>
  <si>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</si>
  <si>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</si>
  <si>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</si>
  <si>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</si>
  <si>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</si>
  <si>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</si>
  <si>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</si>
  <si>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</si>
  <si>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</si>
  <si>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</si>
  <si>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</si>
  <si>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</si>
  <si>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</si>
  <si>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</si>
  <si>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</si>
  <si>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</si>
  <si>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</si>
  <si>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</si>
  <si>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</si>
  <si>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</si>
  <si>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</si>
  <si>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</si>
  <si>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</si>
  <si>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</si>
  <si>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</si>
  <si>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</si>
  <si>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</si>
  <si>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</si>
  <si>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</si>
  <si>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</si>
  <si>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</si>
  <si>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</si>
  <si>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</si>
  <si>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</si>
  <si>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</si>
  <si>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</si>
  <si>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</si>
  <si>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</si>
  <si>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</si>
  <si>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</si>
  <si>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</si>
  <si>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</si>
  <si>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</si>
  <si>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</si>
  <si>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</si>
  <si>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</si>
  <si>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</si>
  <si>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</si>
  <si>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</si>
  <si>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</si>
  <si>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</si>
  <si>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</si>
  <si>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</si>
  <si>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</si>
  <si>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</si>
  <si>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</si>
  <si>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</si>
  <si>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</si>
  <si>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</si>
  <si>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</si>
  <si>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</si>
  <si>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</si>
  <si>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</si>
  <si>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</si>
  <si>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</si>
  <si>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</si>
  <si>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</si>
  <si>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</si>
  <si>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</si>
  <si>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</si>
  <si>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</si>
  <si>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</si>
  <si>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</si>
  <si>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</si>
  <si>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</si>
  <si>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</si>
  <si>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</si>
  <si>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</si>
  <si>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</si>
  <si>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</si>
  <si>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</si>
  <si>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</si>
  <si>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</si>
  <si>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</si>
  <si>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</si>
  <si>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</si>
  <si>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</si>
  <si>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</si>
  <si>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</si>
  <si>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</si>
  <si>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</si>
  <si>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</si>
  <si>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</si>
  <si>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</si>
  <si>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</si>
  <si>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</si>
  <si>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</si>
  <si>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</si>
  <si>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</si>
  <si>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</si>
  <si>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</si>
  <si>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</si>
  <si>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</si>
  <si>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</si>
  <si>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</si>
  <si>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</si>
  <si>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</si>
  <si>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</si>
  <si>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</si>
  <si>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</si>
  <si>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</si>
  <si>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</si>
  <si>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</si>
  <si>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</si>
  <si>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</si>
  <si>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</si>
  <si>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</si>
  <si>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</si>
  <si>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</si>
  <si>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</si>
  <si>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</si>
  <si>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</si>
  <si>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</si>
  <si>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</si>
  <si>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</si>
  <si>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</si>
  <si>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</si>
  <si>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</si>
  <si>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</si>
  <si>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</si>
  <si>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</si>
  <si>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</si>
  <si>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</si>
  <si>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</si>
  <si>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</si>
  <si>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</si>
  <si>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</si>
  <si>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</si>
  <si>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</si>
  <si>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</si>
  <si>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</si>
  <si>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</si>
  <si>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</si>
  <si>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</si>
  <si>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</si>
  <si>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</si>
  <si>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</si>
  <si>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</si>
  <si>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</si>
  <si>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</si>
  <si>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</si>
  <si>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</si>
  <si>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</si>
  <si>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</si>
  <si>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</si>
  <si>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</si>
  <si>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</si>
  <si>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</si>
  <si>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</si>
  <si>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</si>
  <si>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</si>
  <si>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</si>
  <si>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</si>
  <si>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</si>
  <si>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</si>
  <si>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</si>
  <si>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</si>
  <si>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</si>
  <si>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</si>
  <si>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</si>
  <si>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</si>
  <si>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</si>
  <si>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</si>
  <si>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</si>
  <si>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</si>
  <si>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</si>
  <si>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</si>
  <si>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</si>
  <si>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</si>
  <si>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</si>
  <si>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</si>
  <si>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</si>
  <si>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</si>
  <si>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</si>
  <si>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</si>
  <si>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</si>
  <si>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</si>
  <si>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</si>
  <si>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</si>
  <si>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</si>
  <si>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</si>
  <si>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</si>
  <si>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</si>
  <si>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</si>
  <si>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</si>
  <si>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</si>
  <si>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</si>
  <si>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</si>
  <si>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</si>
  <si>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</si>
  <si>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</si>
  <si>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</si>
  <si>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</si>
  <si>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</si>
  <si>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</si>
  <si>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</si>
  <si>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</si>
  <si>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</si>
  <si>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</si>
  <si>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</si>
  <si>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</si>
  <si>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</si>
  <si>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</si>
  <si>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</si>
  <si>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</si>
  <si>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</si>
  <si>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</si>
  <si>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</si>
  <si>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</si>
  <si>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</si>
  <si>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</si>
  <si>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</si>
  <si>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</si>
  <si>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</si>
  <si>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</si>
  <si>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</si>
  <si>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</si>
  <si>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</si>
  <si>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</si>
  <si>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</si>
  <si>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</si>
  <si>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</si>
  <si>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</si>
  <si>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</si>
  <si>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</si>
  <si>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</si>
  <si>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</si>
  <si>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</si>
  <si>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</si>
  <si>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</si>
  <si>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</si>
  <si>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</si>
  <si>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</si>
  <si>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</si>
  <si>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</si>
  <si>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</si>
  <si>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</si>
  <si>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</si>
  <si>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</si>
  <si>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</si>
  <si>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</si>
  <si>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</si>
  <si>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</si>
  <si>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</si>
  <si>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</si>
  <si>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</si>
  <si>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</si>
  <si>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</si>
  <si>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</si>
  <si>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</si>
  <si>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</si>
  <si>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</si>
  <si>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</si>
  <si>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</si>
  <si>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</si>
  <si>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</si>
  <si>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</si>
  <si>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</si>
  <si>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</si>
  <si>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</si>
  <si>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</si>
  <si>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</si>
  <si>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</si>
  <si>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</si>
  <si>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</si>
  <si>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</si>
  <si>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</si>
  <si>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</si>
  <si>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</si>
  <si>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</si>
  <si>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</si>
  <si>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</si>
  <si>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</si>
  <si>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</si>
  <si>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</si>
  <si>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</si>
  <si>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</si>
  <si>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</si>
  <si>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</si>
  <si>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</si>
  <si>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</si>
  <si>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</si>
  <si>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</si>
  <si>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</si>
  <si>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</si>
  <si>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</si>
  <si>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</si>
  <si>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</si>
  <si>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</si>
  <si>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</si>
  <si>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</si>
  <si>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</si>
  <si>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</si>
  <si>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</si>
  <si>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</si>
  <si>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</si>
  <si>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</si>
  <si>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</si>
  <si>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</si>
  <si>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</si>
  <si>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</si>
  <si>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</si>
  <si>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</si>
  <si>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</si>
  <si>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</si>
  <si>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</si>
  <si>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</si>
  <si>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</si>
  <si>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</si>
  <si>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</si>
  <si>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</si>
  <si>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</si>
  <si>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</si>
  <si>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</si>
  <si>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</si>
  <si>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</si>
  <si>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</si>
  <si>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</si>
  <si>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</si>
  <si>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</si>
  <si>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</si>
  <si>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</si>
  <si>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</si>
  <si>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</si>
  <si>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</si>
  <si>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</si>
  <si>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</si>
  <si>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</si>
  <si>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</si>
  <si>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</si>
  <si>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</si>
  <si>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</si>
  <si>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</si>
  <si>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</si>
  <si>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</si>
  <si>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</si>
  <si>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</si>
  <si>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</si>
  <si>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</si>
  <si>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</si>
  <si>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</si>
  <si>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</si>
  <si>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</si>
  <si>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</si>
  <si>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</si>
  <si>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</si>
  <si>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</si>
  <si>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</si>
  <si>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</si>
  <si>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</si>
  <si>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</si>
  <si>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</si>
  <si>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</si>
  <si>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</si>
  <si>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</si>
  <si>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</si>
  <si>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</si>
  <si>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</si>
  <si>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</si>
  <si>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</si>
  <si>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</si>
  <si>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</si>
  <si>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</si>
  <si>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</si>
  <si>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</si>
  <si>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</si>
  <si>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</si>
  <si>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</si>
  <si>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</si>
  <si>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</si>
  <si>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</si>
  <si>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</si>
  <si>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</si>
  <si>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</si>
  <si>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</si>
  <si>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</si>
  <si>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</si>
  <si>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</si>
  <si>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</si>
  <si>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</si>
  <si>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</si>
  <si>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</si>
  <si>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</si>
  <si>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</si>
  <si>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</si>
  <si>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</si>
  <si>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</si>
  <si>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</si>
  <si>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</si>
  <si>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</si>
  <si>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</si>
  <si>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</si>
  <si>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</si>
  <si>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</si>
  <si>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</si>
  <si>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</si>
  <si>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</si>
  <si>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</si>
  <si>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</si>
  <si>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</si>
  <si>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</si>
  <si>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</si>
  <si>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</si>
  <si>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</si>
  <si>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</si>
  <si>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</si>
  <si>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</si>
  <si>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</si>
  <si>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</si>
  <si>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</si>
  <si>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</si>
  <si>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</si>
  <si>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</si>
  <si>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</si>
  <si>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</si>
  <si>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</si>
  <si>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</si>
  <si>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</si>
  <si>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</si>
  <si>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</si>
  <si>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</si>
  <si>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</si>
  <si>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</si>
  <si>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</si>
  <si>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</si>
  <si>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</si>
  <si>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</si>
  <si>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</si>
  <si>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</si>
  <si>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</si>
  <si>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</si>
  <si>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</si>
  <si>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</si>
  <si>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</si>
  <si>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</si>
  <si>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</si>
  <si>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</si>
  <si>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</si>
  <si>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</si>
  <si>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</si>
  <si>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</si>
  <si>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</si>
  <si>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</si>
  <si>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</si>
  <si>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</si>
  <si>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</si>
  <si>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</si>
  <si>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</si>
  <si>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</si>
  <si>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</si>
  <si>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</si>
  <si>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</si>
  <si>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</si>
  <si>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</si>
  <si>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</si>
  <si>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</si>
  <si>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</si>
  <si>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</si>
  <si>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</si>
  <si>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</si>
  <si>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</si>
  <si>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</si>
  <si>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</si>
  <si>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</si>
  <si>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</si>
  <si>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</si>
  <si>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</si>
  <si>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</si>
  <si>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</si>
  <si>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</si>
  <si>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</si>
  <si>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</si>
  <si>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</si>
  <si>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</si>
  <si>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</si>
  <si>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</si>
  <si>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</si>
  <si>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</si>
  <si>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</si>
  <si>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</si>
  <si>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</si>
  <si>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</si>
  <si>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</si>
  <si>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</si>
  <si>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</si>
  <si>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</si>
  <si>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</si>
  <si>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</si>
  <si>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</si>
  <si>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</si>
  <si>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</si>
  <si>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</si>
  <si>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</si>
  <si>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</si>
  <si>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</si>
  <si>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</si>
  <si>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</si>
  <si>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</si>
  <si>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</si>
  <si>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</si>
  <si>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</si>
  <si>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</si>
  <si>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</si>
  <si>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</si>
  <si>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</si>
  <si>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</si>
  <si>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</si>
  <si>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</si>
  <si>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</si>
  <si>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</si>
  <si>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</si>
  <si>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</si>
  <si>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</si>
  <si>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</si>
  <si>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</si>
  <si>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</si>
  <si>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</si>
  <si>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</si>
  <si>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</si>
  <si>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</si>
  <si>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</si>
  <si>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</si>
  <si>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</si>
  <si>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</si>
  <si>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</si>
  <si>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</si>
  <si>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</si>
  <si>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</si>
  <si>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</si>
  <si>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</si>
  <si>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</si>
  <si>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</si>
  <si>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</si>
  <si>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</si>
  <si>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</si>
  <si>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</si>
  <si>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</si>
  <si>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</si>
  <si>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</si>
  <si>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</si>
  <si>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</si>
  <si>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</si>
  <si>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</si>
  <si>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</si>
  <si>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</si>
  <si>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</si>
  <si>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</si>
  <si>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</si>
  <si>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</si>
  <si>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</si>
  <si>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</si>
  <si>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</si>
  <si>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</si>
  <si>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</si>
  <si>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</si>
  <si>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</si>
  <si>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</si>
  <si>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</si>
  <si>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</si>
  <si>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</si>
  <si>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</si>
  <si>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</si>
  <si>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</si>
  <si>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</si>
  <si>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</si>
  <si>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</si>
  <si>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</si>
  <si>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</si>
  <si>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</si>
  <si>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</si>
  <si>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</si>
  <si>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</si>
  <si>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</si>
  <si>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</si>
  <si>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</si>
  <si>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</si>
  <si>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</si>
  <si>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</si>
  <si>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</si>
  <si>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</si>
  <si>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</si>
  <si>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</si>
  <si>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</si>
  <si>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</si>
  <si>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</si>
  <si>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</si>
  <si>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</si>
  <si>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</si>
  <si>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</si>
  <si>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</si>
  <si>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</si>
  <si>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</si>
  <si>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</si>
  <si>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</si>
  <si>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</si>
  <si>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</si>
  <si>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</si>
  <si>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</si>
  <si>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</si>
  <si>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</si>
  <si>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</si>
  <si>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</si>
  <si>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</si>
  <si>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</si>
  <si>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</si>
  <si>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</si>
  <si>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</si>
  <si>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</si>
  <si>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</si>
  <si>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</si>
  <si>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</si>
  <si>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</si>
  <si>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</si>
  <si>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</si>
  <si>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</si>
  <si>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</si>
  <si>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</si>
  <si>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</si>
  <si>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</si>
  <si>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</si>
  <si>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</si>
  <si>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</si>
  <si>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</si>
  <si>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</si>
  <si>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</si>
  <si>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</si>
  <si>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</si>
  <si>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</si>
  <si>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</si>
  <si>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</si>
  <si>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</si>
  <si>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</si>
  <si>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</si>
  <si>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</si>
  <si>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</si>
  <si>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</si>
  <si>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</si>
  <si>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</si>
  <si>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</si>
  <si>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</si>
  <si>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</si>
  <si>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</si>
  <si>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</si>
  <si>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</si>
  <si>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</si>
  <si>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</si>
  <si>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</si>
  <si>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</si>
  <si>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</si>
  <si>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</si>
  <si>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</si>
  <si>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</si>
  <si>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</si>
  <si>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</si>
  <si>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</si>
  <si>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</si>
  <si>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</si>
  <si>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</si>
  <si>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</si>
  <si>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</si>
  <si>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</si>
  <si>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</si>
  <si>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</si>
  <si>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</si>
  <si>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</si>
  <si>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</si>
  <si>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</si>
  <si>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</si>
  <si>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</si>
  <si>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</si>
  <si>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</si>
  <si>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</si>
  <si>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</si>
  <si>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</si>
  <si>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</si>
  <si>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</si>
  <si>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</si>
  <si>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</si>
  <si>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</si>
  <si>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</si>
  <si>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</si>
  <si>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</si>
  <si>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</si>
  <si>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</si>
  <si>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</si>
  <si>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</si>
  <si>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</si>
  <si>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</si>
  <si>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</si>
  <si>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</si>
  <si>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</si>
  <si>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</si>
  <si>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</si>
  <si>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</si>
  <si>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</si>
  <si>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</si>
  <si>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</si>
  <si>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</si>
  <si>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</si>
  <si>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</si>
  <si>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</si>
  <si>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</si>
  <si>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</si>
  <si>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</si>
  <si>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</si>
  <si>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</si>
  <si>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</si>
  <si>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</si>
  <si>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</si>
  <si>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</si>
  <si>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</si>
  <si>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</si>
  <si>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</si>
  <si>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</si>
  <si>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</si>
  <si>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</si>
  <si>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</si>
  <si>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</si>
  <si>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</si>
  <si>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</si>
  <si>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</si>
  <si>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</si>
  <si>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</si>
  <si>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</si>
  <si>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</si>
  <si>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</si>
  <si>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</si>
  <si>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</si>
  <si>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</si>
  <si>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</si>
  <si>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</si>
  <si>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</si>
  <si>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</si>
  <si>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</si>
  <si>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</si>
  <si>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</si>
  <si>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</si>
  <si>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</si>
  <si>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</si>
  <si>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</si>
  <si>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</si>
  <si>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</si>
  <si>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</si>
  <si>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</si>
  <si>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</si>
  <si>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</si>
  <si>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</si>
  <si>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</si>
  <si>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</si>
  <si>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</si>
  <si>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</si>
  <si>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</si>
  <si>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</si>
  <si>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</si>
  <si>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</si>
  <si>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</si>
  <si>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</si>
  <si>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</si>
  <si>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</si>
  <si>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</si>
  <si>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</si>
  <si>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</si>
  <si>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</si>
  <si>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</si>
  <si>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</si>
  <si>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</si>
  <si>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</si>
  <si>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</si>
  <si>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</si>
  <si>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</si>
  <si>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</si>
  <si>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</si>
  <si>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</si>
  <si>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</si>
  <si>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</si>
  <si>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</si>
  <si>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</si>
  <si>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</si>
  <si>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</si>
  <si>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</si>
  <si>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</si>
  <si>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</si>
  <si>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</si>
  <si>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</si>
  <si>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</si>
  <si>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</si>
  <si>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</si>
  <si>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</si>
  <si>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</si>
  <si>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</si>
  <si>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</si>
  <si>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</si>
  <si>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</si>
  <si>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</si>
  <si>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</si>
  <si>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</si>
  <si>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</si>
  <si>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</si>
  <si>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</si>
  <si>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</si>
  <si>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</si>
  <si>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</si>
  <si>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</si>
  <si>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</si>
  <si>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</si>
  <si>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</si>
  <si>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</si>
  <si>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</si>
  <si>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</si>
  <si>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</si>
  <si>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</si>
  <si>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</si>
  <si>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</si>
  <si>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</si>
  <si>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</si>
  <si>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</si>
  <si>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</si>
  <si>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</si>
  <si>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</si>
  <si>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</si>
  <si>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</si>
  <si>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</si>
  <si>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</si>
  <si>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</si>
  <si>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</si>
  <si>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</si>
  <si>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</si>
  <si>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</si>
  <si>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</si>
  <si>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</si>
  <si>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</si>
  <si>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</si>
  <si>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</si>
  <si>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</si>
  <si>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</si>
  <si>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</si>
  <si>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</si>
  <si>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</si>
  <si>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</si>
  <si>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</si>
  <si>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</si>
  <si>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</si>
  <si>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</si>
  <si>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</si>
  <si>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</si>
  <si>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</si>
  <si>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</si>
  <si>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</si>
  <si>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</si>
  <si>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</si>
  <si>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</si>
  <si>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</si>
  <si>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</si>
  <si>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</si>
  <si>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</si>
  <si>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</si>
  <si>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</si>
  <si>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</si>
  <si>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</si>
  <si>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</si>
  <si>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</si>
  <si>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</si>
  <si>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</si>
  <si>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</si>
  <si>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</si>
  <si>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</si>
  <si>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</si>
  <si>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</si>
  <si>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</si>
  <si>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</si>
  <si>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</si>
  <si>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</si>
  <si>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</si>
  <si>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</si>
  <si>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</si>
  <si>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</si>
  <si>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</si>
  <si>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</si>
  <si>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</si>
  <si>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</si>
  <si>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</si>
  <si>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</si>
  <si>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</si>
  <si>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</si>
  <si>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</si>
  <si>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</si>
  <si>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</si>
  <si>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</si>
  <si>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</si>
  <si>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</si>
  <si>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</si>
  <si>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</si>
  <si>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</si>
  <si>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</si>
  <si>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</si>
  <si>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</si>
  <si>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</si>
  <si>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</si>
  <si>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</si>
  <si>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</si>
  <si>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</si>
  <si>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</si>
  <si>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</si>
  <si>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</si>
  <si>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</si>
  <si>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</si>
  <si>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</si>
  <si>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</si>
  <si>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</si>
  <si>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</si>
  <si>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</si>
  <si>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</si>
  <si>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</si>
  <si>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</si>
  <si>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</si>
  <si>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</si>
  <si>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</si>
  <si>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</si>
  <si>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</si>
  <si>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</si>
  <si>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</si>
  <si>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</si>
  <si>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</si>
  <si>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</si>
  <si>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</si>
  <si>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</si>
  <si>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</si>
  <si>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</si>
  <si>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</si>
  <si>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</si>
  <si>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</si>
  <si>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</si>
  <si>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</si>
  <si>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</si>
  <si>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</si>
  <si>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</si>
  <si>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</si>
  <si>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</si>
  <si>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</si>
  <si>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</si>
  <si>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</si>
  <si>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</si>
  <si>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</si>
  <si>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</si>
  <si>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</si>
  <si>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</si>
  <si>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</si>
  <si>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</si>
  <si>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</si>
  <si>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</si>
  <si>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</si>
  <si>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</si>
  <si>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</si>
  <si>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</si>
  <si>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</si>
  <si>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</si>
  <si>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</si>
  <si>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</si>
  <si>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</si>
  <si>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</si>
  <si>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</si>
  <si>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</si>
  <si>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</si>
  <si>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</si>
  <si>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</si>
  <si>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</si>
  <si>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</si>
  <si>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</si>
  <si>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</si>
  <si>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</si>
  <si>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</si>
  <si>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</si>
  <si>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</si>
  <si>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</si>
  <si>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</si>
  <si>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</si>
  <si>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</si>
  <si>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</si>
  <si>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</si>
  <si>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</si>
  <si>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</si>
  <si>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</si>
  <si>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</si>
  <si>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</si>
  <si>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</si>
  <si>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</si>
  <si>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</si>
  <si>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</si>
  <si>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</si>
  <si>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</si>
  <si>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</si>
  <si>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</si>
  <si>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</si>
  <si>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</si>
  <si>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</si>
  <si>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</si>
  <si>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</si>
  <si>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</si>
  <si>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</si>
  <si>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</si>
  <si>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</si>
  <si>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</si>
  <si>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</si>
  <si>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</si>
  <si>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</si>
  <si>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</si>
  <si>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</si>
  <si>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</si>
  <si>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</si>
  <si>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</si>
  <si>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</si>
  <si>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</si>
  <si>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</si>
  <si>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</si>
  <si>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</si>
  <si>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</si>
  <si>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</si>
  <si>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</si>
  <si>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</si>
  <si>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</si>
  <si>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</si>
  <si>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</si>
  <si>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</si>
  <si>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</si>
  <si>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</si>
  <si>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</si>
  <si>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</si>
  <si>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</si>
  <si>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</si>
  <si>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</si>
  <si>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</si>
  <si>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</si>
  <si>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</si>
  <si>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</si>
  <si>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</si>
  <si>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</si>
  <si>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</si>
  <si>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</si>
  <si>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</si>
  <si>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</si>
  <si>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</si>
  <si>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</si>
  <si>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</si>
  <si>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</si>
  <si>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</si>
  <si>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</si>
  <si>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</si>
  <si>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</si>
  <si>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</si>
  <si>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</si>
  <si>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</si>
  <si>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</si>
  <si>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</si>
  <si>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</si>
  <si>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</si>
  <si>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</si>
  <si>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</si>
  <si>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</si>
  <si>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</si>
  <si>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</si>
  <si>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</si>
  <si>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</si>
  <si>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</si>
  <si>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</si>
  <si>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</si>
  <si>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</si>
  <si>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</si>
  <si>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</si>
  <si>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</si>
  <si>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</si>
  <si>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</si>
  <si>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</si>
  <si>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</si>
  <si>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</si>
  <si>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</si>
  <si>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</si>
  <si>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</si>
  <si>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</si>
  <si>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</si>
  <si>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</si>
  <si>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</si>
  <si>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</si>
  <si>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</si>
  <si>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</si>
  <si>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</si>
  <si>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</si>
  <si>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</si>
  <si>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</si>
  <si>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</si>
  <si>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</si>
  <si>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</si>
  <si>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</si>
  <si>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</si>
  <si>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</si>
  <si>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</si>
  <si>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</si>
  <si>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</si>
  <si>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</si>
  <si>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</si>
  <si>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</si>
  <si>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</si>
  <si>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</si>
  <si>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</si>
  <si>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</si>
  <si>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</si>
  <si>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</si>
  <si>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</si>
  <si>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</si>
  <si>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</si>
  <si>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</si>
  <si>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</si>
  <si>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</si>
  <si>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</si>
  <si>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</si>
  <si>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</si>
  <si>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</si>
  <si>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</si>
  <si>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</si>
  <si>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</si>
  <si>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</si>
  <si>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</si>
  <si>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</si>
  <si>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</si>
  <si>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</si>
  <si>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</si>
  <si>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</si>
  <si>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</si>
  <si>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</si>
  <si>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</si>
  <si>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</si>
  <si>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</si>
  <si>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</si>
  <si>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</si>
  <si>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</si>
  <si>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</si>
  <si>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</si>
  <si>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</si>
  <si>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</si>
  <si>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</si>
  <si>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</si>
  <si>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</si>
  <si>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</si>
  <si>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</si>
  <si>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</si>
  <si>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</si>
  <si>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</si>
  <si>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</si>
  <si>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</si>
  <si>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</si>
  <si>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</si>
  <si>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</si>
  <si>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</si>
  <si>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</si>
  <si>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</si>
  <si>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</si>
  <si>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</si>
  <si>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</si>
  <si>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</si>
  <si>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</si>
  <si>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</si>
  <si>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</si>
  <si>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</si>
  <si>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</si>
  <si>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</si>
  <si>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</si>
  <si>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</si>
  <si>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</si>
  <si>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</si>
  <si>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</si>
  <si>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</si>
  <si>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</si>
  <si>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</si>
  <si>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</si>
  <si>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</si>
  <si>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</si>
  <si>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</si>
  <si>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</si>
  <si>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</si>
  <si>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</si>
  <si>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</si>
  <si>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</si>
  <si>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</si>
  <si>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</si>
  <si>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</si>
  <si>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</si>
  <si>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</si>
  <si>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</si>
  <si>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</si>
  <si>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</si>
  <si>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</si>
  <si>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</si>
  <si>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</si>
  <si>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</si>
  <si>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</si>
  <si>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</si>
  <si>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</si>
  <si>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</si>
  <si>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</si>
  <si>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</si>
  <si>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</si>
  <si>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</si>
  <si>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</si>
  <si>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</si>
  <si>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</si>
  <si>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</si>
  <si>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</si>
  <si>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</si>
  <si>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</si>
  <si>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</si>
  <si>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</si>
  <si>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</si>
  <si>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</si>
  <si>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</si>
  <si>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</si>
  <si>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</si>
  <si>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</si>
  <si>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</si>
  <si>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</si>
  <si>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</si>
  <si>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</si>
  <si>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</si>
  <si>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</si>
  <si>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</si>
  <si>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</si>
  <si>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</si>
  <si>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</si>
  <si>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</si>
  <si>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</si>
  <si>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</si>
  <si>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</si>
  <si>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</si>
  <si>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</si>
  <si>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</si>
  <si>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</si>
  <si>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</si>
  <si>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</si>
  <si>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</si>
  <si>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</si>
  <si>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</si>
  <si>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</si>
  <si>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</si>
  <si>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</si>
  <si>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</si>
  <si>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</si>
  <si>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</si>
  <si>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</si>
  <si>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</si>
  <si>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</si>
  <si>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</si>
  <si>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</si>
  <si>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</si>
  <si>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</si>
  <si>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</si>
  <si>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</si>
  <si>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</si>
  <si>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</si>
  <si>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</si>
  <si>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</si>
  <si>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</si>
  <si>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</si>
  <si>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</si>
  <si>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</si>
  <si>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</si>
  <si>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</si>
  <si>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</si>
  <si>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</si>
  <si>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</si>
  <si>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</si>
  <si>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</si>
  <si>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</si>
  <si>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</si>
  <si>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</si>
  <si>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</si>
  <si>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</si>
  <si>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</si>
  <si>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</si>
  <si>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</si>
  <si>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</si>
  <si>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</si>
  <si>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</si>
  <si>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</si>
  <si>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</si>
  <si>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</si>
  <si>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</si>
  <si>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</si>
  <si>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</si>
  <si>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</si>
  <si>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</si>
  <si>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</si>
  <si>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</si>
  <si>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</si>
  <si>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</si>
  <si>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</si>
  <si>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</si>
  <si>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</si>
  <si>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</si>
  <si>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</si>
  <si>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</si>
  <si>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</si>
  <si>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</si>
  <si>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</si>
  <si>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</si>
  <si>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</si>
  <si>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</si>
  <si>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</si>
  <si>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</si>
  <si>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</si>
  <si>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</si>
  <si>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</si>
  <si>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</si>
  <si>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</si>
  <si>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</si>
  <si>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</si>
  <si>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</si>
  <si>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</si>
  <si>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</si>
  <si>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</si>
  <si>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</si>
  <si>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</si>
  <si>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</si>
  <si>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</si>
  <si>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</si>
  <si>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</si>
  <si>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</si>
  <si>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</si>
  <si>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</si>
  <si>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</si>
  <si>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</si>
  <si>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</si>
  <si>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</si>
  <si>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</si>
  <si>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</si>
  <si>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</si>
  <si>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</si>
  <si>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</si>
  <si>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</si>
  <si>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</si>
  <si>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</si>
  <si>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</si>
  <si>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</si>
  <si>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</si>
  <si>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</si>
  <si>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</si>
  <si>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</si>
  <si>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</si>
  <si>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</si>
  <si>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</si>
  <si>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</si>
  <si>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</si>
  <si>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</si>
  <si>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</si>
  <si>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</si>
  <si>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</si>
  <si>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</si>
  <si>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</si>
  <si>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</si>
  <si>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</si>
  <si>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</si>
  <si>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</si>
  <si>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</si>
  <si>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</si>
  <si>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</si>
  <si>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</si>
  <si>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</si>
  <si>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</si>
  <si>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</si>
  <si>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</si>
  <si>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</si>
  <si>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</si>
  <si>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</si>
  <si>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</si>
  <si>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</si>
  <si>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</si>
  <si>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</si>
  <si>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</si>
  <si>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</si>
  <si>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</si>
  <si>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</si>
  <si>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</si>
  <si>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</si>
  <si>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</si>
  <si>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</si>
  <si>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</si>
  <si>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</si>
  <si>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</si>
  <si>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</si>
  <si>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</si>
  <si>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</si>
  <si>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</si>
  <si>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</si>
  <si>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</si>
  <si>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</si>
  <si>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</si>
  <si>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</si>
  <si>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</si>
  <si>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</si>
  <si>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</si>
  <si>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</si>
  <si>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</si>
  <si>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</si>
  <si>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</si>
  <si>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</si>
  <si>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</si>
  <si>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</si>
  <si>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</si>
  <si>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</si>
  <si>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</si>
  <si>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</si>
  <si>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</si>
  <si>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</si>
  <si>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</si>
  <si>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</si>
  <si>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</si>
  <si>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</si>
  <si>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</si>
  <si>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</si>
  <si>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</si>
  <si>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</si>
  <si>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</si>
  <si>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</si>
  <si>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</si>
  <si>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</si>
  <si>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</si>
  <si>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</si>
  <si>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</si>
  <si>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</si>
  <si>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</si>
  <si>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</si>
  <si>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</si>
  <si>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</si>
  <si>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</si>
  <si>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</si>
  <si>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</si>
  <si>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</si>
  <si>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</si>
  <si>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</si>
  <si>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</si>
  <si>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</si>
  <si>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</si>
  <si>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</si>
  <si>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</si>
  <si>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</si>
  <si>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</si>
  <si>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</si>
  <si>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</si>
  <si>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</si>
  <si>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</si>
  <si>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</si>
  <si>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</si>
  <si>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</si>
  <si>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</si>
  <si>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</si>
  <si>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</si>
  <si>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</si>
  <si>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</si>
  <si>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</si>
  <si>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</si>
  <si>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</si>
  <si>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</si>
  <si>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</si>
  <si>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</si>
  <si>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</si>
  <si>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</si>
  <si>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</si>
  <si>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</si>
  <si>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</si>
  <si>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</si>
  <si>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</si>
  <si>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</si>
  <si>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</si>
  <si>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</si>
  <si>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</si>
  <si>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</si>
  <si>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</si>
  <si>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</si>
  <si>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</si>
  <si>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</si>
  <si>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</si>
  <si>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</si>
  <si>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</si>
  <si>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</si>
  <si>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</si>
  <si>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</si>
  <si>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</si>
  <si>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</si>
  <si>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</si>
  <si>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</si>
  <si>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</si>
  <si>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</si>
  <si>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</si>
  <si>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</si>
  <si>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</si>
  <si>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</si>
  <si>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</si>
  <si>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</si>
  <si>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</si>
  <si>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</si>
  <si>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</si>
  <si>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</si>
  <si>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</si>
  <si>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</si>
  <si>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</si>
  <si>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</si>
  <si>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</si>
  <si>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</si>
  <si>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</si>
  <si>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</si>
  <si>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</si>
  <si>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</si>
  <si>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</si>
  <si>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</si>
  <si>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</si>
  <si>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</si>
  <si>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</si>
  <si>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</si>
  <si>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</si>
  <si>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</si>
  <si>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</si>
  <si>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</si>
  <si>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</si>
  <si>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</si>
  <si>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</si>
  <si>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</si>
  <si>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</si>
  <si>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</si>
  <si>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</si>
  <si>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</si>
  <si>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</si>
  <si>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</si>
  <si>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</si>
  <si>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</si>
  <si>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</si>
  <si>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</si>
  <si>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</si>
  <si>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</si>
  <si>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</si>
  <si>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</si>
  <si>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</si>
  <si>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</si>
  <si>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</si>
  <si>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</si>
  <si>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</si>
  <si>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</si>
  <si>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</si>
  <si>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</si>
  <si>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</si>
  <si>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</si>
  <si>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</si>
  <si>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</si>
  <si>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</si>
  <si>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</si>
  <si>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</si>
  <si>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</si>
  <si>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</si>
  <si>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</si>
  <si>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</si>
  <si>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</si>
  <si>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</si>
  <si>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</si>
  <si>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</si>
  <si>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</si>
  <si>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</si>
  <si>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</si>
  <si>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</si>
  <si>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</si>
  <si>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</si>
  <si>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</si>
  <si>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</si>
  <si>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</si>
  <si>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</si>
  <si>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</si>
  <si>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</si>
  <si>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</si>
  <si>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</si>
  <si>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</si>
  <si>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</si>
  <si>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</si>
  <si>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</si>
  <si>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</si>
  <si>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</si>
  <si>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</si>
  <si>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</si>
  <si>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</si>
  <si>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</si>
  <si>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</si>
  <si>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</si>
  <si>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</si>
  <si>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</si>
  <si>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</si>
  <si>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</si>
  <si>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</si>
  <si>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</si>
  <si>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</si>
  <si>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</si>
  <si>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</si>
  <si>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</si>
  <si>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</si>
  <si>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</si>
  <si>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</si>
  <si>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</si>
  <si>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</si>
  <si>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</si>
  <si>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</si>
  <si>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</si>
  <si>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</si>
  <si>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</si>
  <si>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</si>
  <si>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</si>
  <si>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</si>
  <si>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</si>
  <si>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</si>
  <si>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</si>
  <si>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</si>
  <si>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</si>
  <si>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</si>
  <si>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</si>
  <si>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</si>
  <si>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</si>
  <si>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</si>
  <si>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</si>
  <si>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</si>
  <si>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</si>
  <si>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</si>
  <si>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</si>
  <si>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</si>
  <si>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</si>
  <si>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</si>
  <si>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</si>
  <si>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</si>
  <si>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</si>
  <si>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</si>
  <si>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</si>
  <si>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</si>
  <si>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</si>
  <si>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</si>
  <si>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</si>
  <si>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</si>
  <si>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</si>
  <si>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</si>
  <si>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</si>
  <si>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</si>
  <si>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</si>
  <si>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</si>
  <si>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</si>
  <si>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</si>
  <si>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</si>
  <si>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</si>
  <si>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</si>
  <si>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</si>
  <si>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</si>
  <si>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</si>
  <si>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</si>
  <si>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</si>
  <si>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</si>
  <si>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</si>
  <si>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</si>
  <si>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</si>
  <si>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</si>
  <si>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</si>
  <si>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</si>
  <si>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</si>
  <si>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</si>
  <si>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</si>
  <si>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</si>
  <si>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</si>
  <si>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</si>
  <si>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</si>
  <si>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</si>
  <si>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</si>
  <si>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</si>
  <si>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</si>
  <si>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</si>
  <si>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</si>
  <si>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</si>
  <si>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</si>
  <si>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</si>
  <si>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</si>
  <si>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</si>
  <si>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</si>
  <si>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</si>
  <si>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</si>
  <si>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</si>
  <si>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</si>
  <si>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</si>
  <si>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</si>
  <si>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</si>
  <si>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</si>
  <si>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</si>
  <si>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</si>
  <si>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</si>
  <si>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</si>
  <si>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</si>
  <si>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</si>
  <si>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</si>
  <si>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</si>
  <si>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</si>
  <si>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</si>
  <si>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</si>
  <si>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</si>
  <si>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</si>
  <si>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</si>
  <si>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</si>
  <si>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</si>
  <si>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</si>
  <si>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</si>
  <si>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</si>
  <si>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</si>
  <si>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</si>
  <si>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</si>
  <si>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</si>
  <si>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</si>
  <si>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</si>
  <si>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</si>
  <si>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</si>
  <si>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</si>
  <si>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</si>
  <si>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</si>
  <si>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</si>
  <si>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</si>
  <si>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</si>
  <si>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</si>
  <si>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</si>
  <si>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</si>
  <si>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</si>
  <si>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</si>
  <si>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</si>
  <si>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</si>
  <si>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</si>
  <si>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</si>
  <si>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</si>
  <si>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</si>
  <si>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</si>
  <si>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</si>
  <si>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</si>
  <si>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</si>
  <si>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</si>
  <si>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</si>
  <si>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</si>
  <si>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</si>
  <si>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</si>
  <si>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</si>
  <si>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</si>
  <si>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</si>
  <si>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</si>
  <si>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</si>
  <si>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</si>
  <si>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</si>
  <si>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</si>
  <si>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</si>
  <si>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</si>
  <si>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</si>
  <si>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</si>
  <si>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</si>
  <si>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</si>
  <si>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</si>
  <si>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</si>
  <si>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</si>
  <si>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</si>
  <si>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</si>
  <si>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</si>
  <si>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</si>
  <si>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</si>
  <si>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</si>
  <si>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</si>
  <si>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</si>
  <si>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</si>
  <si>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</si>
  <si>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</si>
  <si>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</si>
  <si>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</si>
  <si>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</si>
  <si>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</si>
  <si>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</si>
  <si>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</si>
  <si>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</si>
  <si>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</si>
  <si>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</si>
  <si>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</si>
  <si>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</si>
  <si>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</si>
  <si>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</si>
  <si>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</si>
  <si>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</si>
  <si>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</si>
  <si>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</si>
  <si>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</si>
  <si>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</si>
  <si>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</si>
  <si>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</si>
  <si>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</si>
  <si>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</si>
  <si>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</si>
  <si>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</si>
  <si>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</si>
  <si>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</si>
  <si>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</si>
  <si>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</si>
  <si>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</si>
  <si>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</si>
  <si>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</si>
  <si>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</si>
  <si>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</si>
  <si>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</si>
  <si>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</si>
  <si>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</si>
  <si>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</si>
  <si>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</si>
  <si>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</si>
  <si>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</si>
  <si>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</si>
  <si>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</si>
  <si>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</si>
  <si>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</si>
  <si>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</si>
  <si>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</si>
  <si>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</si>
  <si>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</si>
  <si>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</si>
  <si>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</si>
  <si>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</si>
  <si>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</si>
  <si>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</si>
  <si>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</si>
  <si>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</si>
  <si>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</si>
  <si>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</si>
  <si>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</si>
  <si>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</si>
  <si>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</si>
  <si>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</si>
  <si>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</si>
  <si>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</si>
  <si>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</si>
  <si>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</si>
  <si>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</si>
  <si>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</si>
  <si>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</si>
  <si>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</si>
  <si>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</si>
  <si>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</si>
  <si>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</si>
  <si>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</si>
  <si>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</si>
  <si>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</si>
  <si>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</si>
  <si>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</si>
  <si>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</si>
  <si>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</si>
  <si>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</si>
  <si>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</si>
  <si>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</si>
  <si>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</si>
  <si>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</si>
  <si>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</si>
  <si>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</si>
  <si>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</si>
  <si>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</si>
  <si>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</si>
  <si>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</si>
  <si>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</si>
  <si>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</si>
  <si>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</si>
  <si>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</si>
  <si>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</si>
  <si>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</si>
  <si>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</si>
  <si>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</si>
  <si>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</si>
  <si>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</si>
  <si>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</si>
  <si>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</si>
  <si>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</si>
  <si>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</si>
  <si>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</si>
  <si>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</si>
  <si>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</si>
  <si>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</si>
  <si>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</si>
  <si>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</si>
  <si>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</si>
  <si>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</si>
  <si>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</si>
  <si>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</si>
  <si>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</si>
  <si>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</si>
  <si>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</si>
  <si>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</si>
  <si>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</si>
  <si>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</si>
  <si>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</si>
  <si>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</si>
  <si>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</si>
  <si>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</si>
  <si>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</si>
  <si>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</si>
  <si>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</si>
  <si>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</si>
  <si>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</si>
  <si>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</si>
  <si>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</si>
  <si>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</si>
  <si>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</si>
  <si>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</si>
  <si>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</si>
  <si>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</si>
  <si>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</si>
  <si>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</si>
  <si>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</si>
  <si>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</si>
  <si>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</si>
  <si>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</si>
  <si>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</si>
  <si>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</si>
  <si>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</si>
  <si>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</si>
  <si>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</si>
  <si>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</si>
  <si>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</si>
  <si>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</si>
  <si>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</si>
  <si>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</si>
  <si>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</si>
  <si>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</si>
  <si>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</si>
  <si>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</si>
  <si>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</si>
  <si>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</si>
  <si>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</si>
  <si>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</si>
  <si>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</si>
  <si>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</si>
  <si>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</si>
  <si>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</si>
  <si>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</si>
  <si>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</si>
  <si>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</si>
  <si>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</si>
  <si>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</si>
  <si>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</si>
  <si>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</si>
  <si>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</si>
  <si>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</si>
  <si>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</si>
  <si>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</si>
  <si>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</si>
  <si>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</si>
  <si>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</si>
  <si>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</si>
  <si>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</si>
  <si>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</si>
  <si>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</si>
  <si>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</si>
  <si>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</si>
  <si>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</si>
  <si>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</si>
  <si>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</si>
  <si>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</si>
  <si>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</si>
  <si>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</si>
  <si>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</si>
  <si>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</si>
  <si>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</si>
  <si>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</si>
  <si>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</si>
  <si>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</si>
  <si>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</si>
  <si>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</si>
  <si>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</si>
  <si>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</si>
  <si>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</si>
  <si>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</si>
  <si>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</si>
  <si>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</si>
  <si>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</si>
  <si>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</si>
  <si>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</si>
  <si>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</si>
  <si>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</si>
  <si>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</si>
  <si>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</si>
  <si>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</si>
  <si>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</si>
  <si>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</si>
  <si>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</si>
  <si>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</si>
  <si>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</si>
  <si>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</si>
  <si>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</si>
  <si>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</si>
  <si>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</si>
  <si>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</si>
  <si>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</si>
  <si>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</si>
  <si>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</si>
  <si>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</si>
  <si>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</si>
  <si>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</si>
  <si>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</si>
  <si>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</si>
  <si>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</si>
  <si>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</si>
  <si>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</si>
  <si>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</si>
  <si>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</si>
  <si>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</si>
  <si>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</si>
  <si>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</si>
  <si>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</si>
  <si>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</si>
  <si>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</si>
  <si>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</si>
  <si>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</si>
  <si>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</si>
  <si>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</si>
  <si>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</si>
  <si>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</si>
  <si>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</si>
  <si>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</si>
  <si>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</si>
  <si>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</si>
  <si>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</si>
  <si>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</si>
  <si>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</si>
  <si>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</si>
  <si>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</si>
  <si>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</si>
  <si>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</si>
  <si>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</si>
  <si>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</si>
  <si>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</si>
  <si>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</si>
  <si>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</si>
  <si>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</si>
  <si>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</si>
  <si>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</si>
  <si>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</si>
  <si>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</si>
  <si>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</si>
  <si>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</si>
  <si>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</si>
  <si>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</si>
  <si>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</si>
  <si>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</si>
  <si>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</si>
  <si>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</si>
  <si>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</si>
  <si>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</si>
  <si>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</si>
  <si>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</si>
  <si>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</si>
  <si>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</si>
  <si>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</si>
  <si>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</si>
  <si>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</si>
  <si>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</si>
  <si>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</si>
  <si>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</si>
  <si>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</si>
  <si>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</si>
  <si>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</si>
  <si>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</si>
  <si>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</si>
  <si>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</si>
  <si>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</si>
  <si>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</si>
  <si>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</si>
  <si>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</si>
  <si>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</si>
  <si>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</si>
  <si>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</si>
  <si>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</si>
  <si>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</si>
  <si>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</si>
  <si>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</si>
  <si>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</si>
  <si>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</si>
  <si>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</si>
  <si>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</si>
  <si>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</si>
  <si>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</si>
  <si>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</si>
  <si>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</si>
  <si>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</si>
  <si>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</si>
  <si>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</si>
  <si>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</si>
  <si>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</si>
  <si>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</si>
  <si>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</si>
  <si>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</si>
  <si>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</si>
  <si>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</si>
  <si>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</si>
  <si>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</si>
  <si>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</si>
  <si>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</si>
  <si>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</si>
  <si>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</si>
  <si>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</si>
  <si>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</si>
  <si>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</si>
  <si>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</si>
  <si>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</si>
  <si>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</si>
  <si>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</si>
  <si>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</si>
  <si>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</si>
  <si>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</si>
  <si>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</si>
  <si>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</si>
  <si>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</si>
  <si>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</si>
  <si>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</si>
  <si>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</si>
  <si>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</si>
  <si>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</si>
  <si>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</si>
  <si>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</si>
  <si>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</si>
  <si>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</si>
  <si>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</si>
  <si>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</si>
  <si>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</si>
  <si>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</si>
  <si>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</si>
  <si>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</si>
  <si>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</si>
  <si>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</si>
  <si>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</si>
  <si>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</si>
  <si>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</si>
  <si>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</si>
  <si>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</si>
  <si>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</si>
  <si>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</si>
  <si>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</si>
  <si>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</si>
  <si>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</si>
  <si>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</si>
  <si>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</si>
  <si>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</si>
  <si>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</si>
  <si>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</si>
  <si>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</si>
  <si>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</si>
  <si>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</si>
  <si>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</si>
  <si>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</si>
  <si>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</si>
  <si>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</si>
  <si>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</si>
  <si>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</si>
  <si>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</si>
  <si>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</si>
  <si>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</si>
  <si>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</si>
  <si>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</si>
  <si>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</si>
  <si>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</si>
  <si>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</si>
  <si>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</si>
  <si>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</si>
  <si>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</si>
  <si>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</si>
  <si>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</si>
  <si>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</si>
  <si>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</si>
  <si>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</si>
  <si>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</si>
  <si>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</si>
  <si>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</si>
  <si>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</si>
  <si>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</si>
  <si>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</si>
  <si>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</si>
  <si>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</si>
  <si>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</si>
  <si>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</si>
  <si>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</si>
  <si>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</si>
  <si>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</si>
  <si>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</si>
  <si>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</si>
  <si>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</si>
  <si>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</si>
  <si>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</si>
  <si>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</si>
  <si>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</si>
  <si>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</si>
  <si>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</si>
  <si>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</si>
  <si>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</si>
  <si>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</si>
  <si>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</si>
  <si>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</si>
  <si>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</si>
  <si>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</si>
  <si>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</si>
  <si>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</si>
  <si>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</si>
  <si>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</si>
  <si>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</si>
  <si>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</si>
  <si>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</si>
  <si>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</si>
  <si>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</si>
  <si>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</si>
  <si>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</si>
  <si>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</si>
  <si>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</si>
  <si>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</si>
  <si>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</si>
  <si>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</si>
  <si>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</si>
  <si>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</si>
  <si>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</si>
  <si>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</si>
  <si>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</si>
  <si>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</si>
  <si>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</si>
  <si>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</si>
  <si>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</si>
  <si>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</si>
  <si>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</si>
  <si>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</si>
  <si>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</si>
  <si>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</si>
  <si>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</si>
  <si>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</si>
  <si>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</si>
  <si>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</si>
  <si>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</si>
  <si>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</si>
  <si>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</si>
  <si>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</si>
  <si>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</si>
  <si>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</si>
  <si>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</si>
  <si>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</si>
  <si>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</si>
  <si>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</si>
  <si>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</si>
  <si>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</si>
  <si>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</si>
  <si>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</si>
  <si>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</si>
  <si>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</si>
  <si>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</si>
  <si>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</si>
  <si>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</si>
  <si>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</si>
  <si>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</si>
  <si>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</si>
  <si>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</si>
  <si>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</si>
  <si>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</si>
  <si>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</si>
  <si>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</si>
  <si>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</si>
  <si>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</si>
  <si>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</si>
  <si>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</si>
  <si>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</si>
  <si>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</si>
  <si>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</si>
  <si>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</si>
  <si>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</si>
  <si>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</si>
  <si>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</si>
  <si>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</si>
  <si>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</si>
  <si>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</si>
  <si>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</si>
  <si>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</si>
  <si>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</si>
  <si>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</si>
  <si>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</si>
  <si>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</si>
  <si>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</si>
  <si>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</si>
  <si>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</si>
  <si>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</si>
  <si>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</si>
  <si>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</si>
  <si>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</si>
  <si>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</si>
  <si>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</si>
  <si>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</si>
  <si>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</si>
  <si>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</si>
  <si>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</si>
  <si>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</si>
  <si>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</si>
  <si>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</si>
  <si>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</si>
  <si>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</si>
  <si>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</si>
  <si>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</si>
  <si>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</si>
  <si>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</si>
  <si>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</si>
  <si>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</si>
  <si>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</si>
  <si>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</si>
  <si>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</si>
  <si>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</si>
  <si>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</si>
  <si>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</si>
  <si>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</si>
  <si>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</si>
  <si>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</si>
  <si>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</si>
  <si>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</si>
  <si>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</si>
  <si>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</si>
  <si>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</si>
  <si>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</si>
  <si>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</si>
  <si>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</si>
  <si>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</si>
  <si>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</si>
  <si>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</si>
  <si>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</si>
  <si>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</si>
  <si>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</si>
  <si>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</si>
  <si>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</si>
  <si>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</si>
  <si>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</si>
  <si>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</si>
  <si>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</si>
  <si>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</si>
  <si>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</si>
  <si>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</si>
  <si>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</si>
  <si>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</si>
  <si>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</si>
  <si>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</si>
  <si>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</si>
  <si>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</si>
  <si>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</si>
  <si>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</si>
  <si>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</si>
  <si>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</si>
  <si>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</si>
  <si>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</si>
  <si>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</si>
  <si>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</si>
  <si>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</si>
  <si>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</si>
  <si>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</si>
  <si>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</si>
  <si>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</si>
  <si>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</si>
  <si>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</si>
  <si>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</si>
  <si>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</si>
  <si>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</si>
  <si>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</si>
  <si>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</si>
  <si>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</si>
  <si>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</si>
  <si>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</si>
  <si>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</si>
  <si>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</si>
  <si>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</si>
  <si>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</si>
  <si>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</si>
  <si>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</si>
  <si>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</si>
  <si>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</si>
  <si>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</si>
  <si>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</si>
  <si>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</si>
  <si>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</si>
  <si>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</si>
  <si>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</si>
  <si>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</si>
  <si>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</si>
  <si>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</si>
  <si>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</si>
  <si>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</si>
  <si>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</si>
  <si>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</si>
  <si>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</si>
  <si>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</si>
  <si>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</si>
  <si>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</si>
  <si>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</si>
  <si>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</si>
  <si>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</si>
  <si>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</si>
  <si>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</si>
  <si>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</si>
  <si>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</si>
  <si>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</si>
  <si>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</si>
  <si>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</si>
  <si>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</si>
  <si>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</si>
  <si>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</si>
  <si>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</si>
  <si>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</si>
  <si>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</si>
  <si>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</si>
  <si>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</si>
  <si>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</si>
  <si>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</si>
  <si>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</si>
  <si>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</si>
  <si>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</si>
  <si>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</si>
  <si>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</si>
  <si>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</si>
  <si>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</si>
  <si>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</si>
  <si>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</si>
  <si>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</si>
  <si>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</si>
  <si>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</si>
  <si>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</si>
  <si>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</si>
  <si>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</si>
  <si>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</si>
  <si>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</si>
  <si>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</si>
  <si>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</si>
  <si>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</si>
  <si>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</si>
  <si>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</si>
  <si>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</si>
  <si>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</si>
  <si>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</si>
  <si>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</si>
  <si>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</si>
  <si>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</si>
  <si>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</si>
  <si>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</si>
  <si>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</si>
  <si>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</si>
  <si>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</si>
  <si>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</si>
  <si>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</si>
  <si>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</si>
  <si>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</si>
  <si>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</si>
  <si>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</si>
  <si>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</si>
  <si>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</si>
  <si>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</si>
  <si>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</si>
  <si>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</si>
  <si>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</si>
  <si>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</si>
  <si>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</si>
  <si>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</si>
  <si>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</si>
  <si>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</si>
  <si>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</si>
  <si>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</si>
  <si>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</si>
  <si>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</si>
  <si>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</si>
  <si>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</si>
  <si>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</si>
  <si>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</si>
  <si>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</si>
  <si>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</si>
  <si>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</si>
  <si>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</si>
  <si>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</si>
  <si>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</si>
  <si>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</si>
  <si>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</si>
  <si>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</si>
  <si>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</si>
  <si>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</si>
  <si>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</si>
  <si>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</si>
  <si>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</si>
  <si>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</si>
  <si>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</si>
  <si>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</si>
  <si>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</si>
  <si>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</si>
  <si>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</si>
  <si>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</si>
  <si>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</si>
  <si>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</si>
  <si>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</si>
  <si>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</si>
  <si>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</si>
  <si>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</si>
  <si>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</si>
  <si>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</si>
  <si>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</si>
  <si>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</si>
  <si>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</si>
  <si>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</si>
  <si>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</si>
  <si>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</si>
  <si>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</si>
  <si>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</si>
  <si>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</si>
  <si>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</si>
  <si>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</si>
  <si>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</si>
  <si>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</si>
  <si>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</si>
  <si>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</si>
  <si>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</si>
  <si>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</si>
  <si>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</si>
  <si>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</si>
  <si>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</si>
  <si>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</si>
  <si>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</si>
  <si>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</si>
  <si>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</si>
  <si>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</si>
  <si>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</si>
  <si>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</si>
  <si>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</si>
  <si>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</si>
  <si>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</si>
  <si>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</si>
  <si>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</si>
  <si>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</si>
  <si>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</si>
  <si>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</si>
  <si>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</si>
  <si>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</si>
  <si>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</si>
  <si>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</si>
  <si>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</si>
  <si>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</si>
  <si>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</si>
  <si>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</si>
  <si>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</si>
  <si>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</si>
  <si>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</si>
  <si>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</si>
  <si>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</si>
  <si>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</si>
  <si>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</si>
  <si>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</si>
  <si>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</si>
  <si>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</si>
  <si>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</si>
  <si>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</si>
  <si>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</si>
  <si>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</si>
  <si>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</si>
  <si>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</si>
  <si>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</si>
  <si>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</si>
  <si>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</si>
  <si>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</si>
  <si>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</si>
  <si>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</si>
  <si>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</si>
  <si>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</si>
  <si>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</si>
  <si>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</si>
  <si>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</si>
  <si>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</si>
  <si>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</si>
  <si>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</si>
  <si>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</si>
  <si>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</si>
  <si>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</si>
  <si>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</si>
  <si>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</si>
  <si>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</si>
  <si>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</si>
  <si>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</si>
  <si>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</si>
  <si>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</si>
  <si>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</si>
  <si>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</si>
  <si>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</si>
  <si>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</si>
  <si>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</si>
  <si>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</si>
  <si>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</si>
  <si>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</si>
  <si>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</si>
  <si>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</si>
  <si>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</si>
  <si>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</si>
  <si>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</si>
  <si>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</si>
  <si>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</si>
  <si>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</si>
  <si>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</si>
  <si>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</si>
  <si>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</si>
  <si>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</si>
  <si>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</si>
  <si>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</si>
  <si>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</si>
  <si>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</si>
  <si>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</si>
  <si>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</si>
  <si>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</si>
  <si>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</si>
  <si>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</si>
  <si>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</si>
  <si>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</si>
  <si>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</si>
  <si>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</si>
  <si>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</si>
  <si>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</si>
  <si>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</si>
  <si>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</si>
  <si>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</si>
  <si>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</si>
  <si>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</si>
  <si>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</si>
  <si>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</si>
  <si>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</si>
  <si>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</si>
  <si>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</si>
  <si>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</si>
  <si>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</si>
  <si>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</si>
  <si>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</si>
  <si>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</si>
  <si>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</si>
  <si>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</si>
  <si>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</si>
  <si>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</si>
  <si>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</si>
  <si>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</si>
  <si>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</si>
  <si>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</si>
  <si>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</si>
  <si>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</si>
  <si>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</si>
  <si>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</si>
  <si>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</si>
  <si>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</si>
  <si>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</si>
  <si>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</si>
  <si>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</si>
  <si>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</si>
  <si>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</si>
  <si>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</si>
  <si>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</si>
  <si>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</si>
  <si>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</si>
  <si>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</si>
  <si>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</si>
  <si>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</si>
  <si>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</si>
  <si>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</si>
  <si>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</si>
  <si>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</si>
  <si>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</si>
  <si>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</si>
  <si>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</si>
  <si>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</si>
  <si>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</si>
  <si>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</si>
  <si>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</si>
  <si>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</si>
  <si>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</si>
  <si>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</si>
  <si>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</si>
  <si>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</si>
  <si>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</si>
  <si>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</si>
  <si>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</si>
  <si>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</si>
  <si>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</si>
  <si>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</si>
  <si>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</si>
  <si>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</si>
  <si>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</si>
  <si>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</si>
  <si>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</si>
  <si>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</si>
  <si>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</si>
  <si>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</si>
  <si>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</si>
  <si>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</si>
  <si>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</si>
  <si>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</si>
  <si>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</si>
  <si>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</si>
  <si>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</si>
  <si>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</si>
  <si>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</si>
  <si>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</si>
  <si>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</si>
  <si>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</si>
  <si>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</si>
  <si>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</si>
  <si>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</si>
  <si>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</si>
  <si>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</si>
  <si>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</si>
  <si>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</si>
  <si>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</si>
  <si>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</si>
  <si>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</si>
  <si>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</si>
  <si>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</si>
  <si>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</si>
  <si>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</si>
  <si>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</si>
  <si>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</si>
  <si>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</si>
  <si>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</si>
  <si>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</si>
  <si>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</si>
  <si>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</si>
  <si>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</si>
  <si>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</si>
  <si>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</si>
  <si>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</si>
  <si>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</si>
  <si>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</si>
  <si>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</si>
  <si>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</si>
  <si>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</si>
  <si>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</si>
  <si>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</si>
  <si>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</si>
  <si>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</si>
  <si>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</si>
  <si>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</si>
  <si>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</si>
  <si>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</si>
  <si>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</si>
  <si>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</si>
  <si>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</si>
  <si>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</si>
  <si>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</si>
  <si>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</si>
  <si>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</si>
  <si>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</si>
  <si>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</si>
  <si>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</si>
  <si>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</si>
  <si>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</si>
  <si>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</si>
  <si>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</si>
  <si>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</si>
  <si>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</si>
  <si>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</si>
  <si>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</si>
  <si>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</si>
  <si>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</si>
  <si>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</si>
  <si>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</si>
  <si>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</si>
  <si>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</si>
  <si>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</si>
  <si>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</si>
  <si>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</si>
  <si>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</si>
  <si>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</si>
  <si>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</si>
  <si>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</si>
  <si>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</si>
  <si>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</si>
  <si>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</si>
  <si>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</si>
  <si>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</si>
  <si>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</si>
  <si>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</si>
  <si>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</si>
  <si>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</si>
  <si>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</si>
  <si>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</si>
  <si>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</si>
  <si>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</si>
  <si>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</si>
  <si>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</si>
  <si>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</si>
  <si>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</si>
  <si>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</si>
  <si>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</si>
  <si>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</si>
  <si>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</si>
  <si>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</si>
  <si>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</si>
  <si>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</si>
  <si>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</si>
  <si>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</si>
  <si>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</si>
  <si>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</si>
  <si>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</si>
  <si>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</si>
  <si>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</si>
  <si>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</si>
  <si>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</si>
  <si>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</si>
  <si>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</si>
  <si>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</si>
  <si>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</si>
  <si>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</si>
  <si>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</si>
  <si>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</si>
  <si>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</si>
  <si>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</si>
  <si>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</si>
  <si>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</si>
  <si>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</si>
  <si>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</si>
  <si>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</si>
  <si>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</si>
  <si>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</si>
  <si>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</si>
  <si>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</si>
  <si>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</si>
  <si>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</si>
  <si>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</si>
  <si>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</si>
  <si>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</si>
  <si>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</si>
  <si>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</si>
  <si>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</si>
  <si>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</si>
  <si>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</si>
  <si>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</si>
  <si>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</si>
  <si>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</si>
  <si>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</si>
  <si>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</si>
  <si>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</si>
  <si>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</si>
  <si>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</si>
  <si>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</si>
  <si>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</si>
  <si>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</si>
  <si>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</si>
  <si>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</si>
  <si>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</si>
  <si>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</si>
  <si>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</si>
  <si>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</si>
  <si>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</si>
  <si>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</si>
  <si>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</si>
  <si>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</si>
  <si>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</si>
  <si>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</si>
  <si>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</si>
  <si>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</si>
  <si>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</si>
  <si>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</si>
  <si>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</si>
  <si>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</si>
  <si>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</si>
  <si>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</si>
  <si>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</si>
  <si>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</si>
  <si>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</si>
  <si>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</si>
  <si>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</si>
  <si>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</si>
  <si>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</si>
  <si>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</si>
  <si>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</si>
  <si>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</si>
  <si>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</si>
  <si>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</si>
  <si>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</si>
  <si>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</si>
  <si>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</si>
  <si>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</si>
  <si>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</si>
  <si>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</si>
  <si>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</si>
  <si>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</si>
  <si>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</si>
  <si>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</si>
  <si>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</si>
  <si>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</si>
  <si>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</si>
  <si>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</si>
  <si>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</si>
  <si>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</si>
  <si>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</si>
  <si>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</si>
  <si>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</si>
  <si>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</si>
  <si>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</si>
  <si>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</si>
  <si>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</si>
  <si>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</si>
  <si>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</si>
  <si>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</si>
  <si>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</si>
  <si>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</si>
  <si>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</si>
  <si>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</si>
  <si>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</si>
  <si>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</si>
  <si>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</si>
  <si>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</si>
  <si>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</si>
  <si>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</si>
  <si>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</si>
  <si>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</si>
  <si>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</si>
  <si>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</si>
  <si>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</si>
  <si>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</si>
  <si>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</si>
  <si>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</si>
  <si>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</si>
  <si>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</si>
  <si>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</si>
  <si>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</si>
  <si>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</si>
  <si>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</si>
  <si>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</si>
  <si>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</si>
  <si>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</si>
  <si>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</si>
  <si>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</si>
  <si>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</si>
  <si>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</si>
  <si>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</si>
  <si>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</si>
  <si>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</si>
  <si>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</si>
  <si>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</si>
  <si>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</si>
  <si>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</si>
  <si>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</si>
  <si>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</si>
  <si>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</si>
  <si>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</si>
  <si>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</si>
  <si>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</si>
  <si>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</si>
  <si>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</si>
  <si>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</si>
  <si>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</si>
  <si>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</si>
  <si>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</si>
  <si>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</si>
  <si>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</si>
  <si>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</si>
  <si>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</si>
  <si>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</si>
  <si>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</si>
  <si>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</si>
  <si>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</si>
  <si>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</si>
  <si>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</si>
  <si>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</si>
  <si>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</si>
  <si>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</si>
  <si>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</si>
  <si>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</si>
  <si>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</si>
  <si>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</si>
  <si>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</si>
  <si>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</si>
  <si>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</si>
  <si>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</si>
  <si>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</si>
  <si>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</si>
  <si>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</si>
  <si>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</si>
  <si>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</si>
  <si>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</si>
  <si>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</si>
  <si>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</si>
  <si>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</si>
  <si>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</si>
  <si>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</si>
  <si>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</si>
  <si>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</si>
  <si>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</si>
  <si>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</si>
  <si>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</si>
  <si>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</si>
  <si>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</si>
  <si>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</si>
  <si>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</si>
  <si>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</si>
  <si>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</si>
  <si>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</si>
  <si>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</si>
  <si>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</si>
  <si>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</si>
  <si>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</si>
  <si>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</si>
  <si>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</si>
  <si>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</si>
  <si>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</si>
  <si>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</si>
  <si>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</si>
  <si>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</si>
  <si>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</si>
  <si>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</si>
  <si>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</si>
  <si>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</si>
  <si>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</si>
  <si>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</si>
  <si>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</si>
  <si>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</si>
  <si>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</si>
  <si>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</si>
  <si>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</si>
  <si>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</si>
  <si>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</si>
  <si>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</si>
  <si>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</si>
  <si>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</si>
  <si>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</si>
  <si>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</si>
  <si>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</si>
  <si>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</si>
  <si>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</si>
  <si>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</si>
  <si>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</si>
  <si>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</si>
  <si>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</si>
  <si>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</si>
  <si>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</si>
  <si>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</si>
  <si>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</si>
  <si>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</si>
  <si>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</si>
  <si>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</si>
  <si>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</si>
  <si>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</si>
  <si>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</si>
  <si>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</si>
  <si>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</si>
  <si>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</si>
  <si>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</si>
  <si>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</si>
  <si>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</si>
  <si>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</si>
  <si>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</si>
  <si>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</si>
  <si>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</si>
  <si>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</si>
  <si>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</si>
  <si>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</si>
  <si>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</si>
  <si>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</si>
  <si>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</si>
  <si>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</si>
  <si>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</si>
  <si>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</si>
  <si>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</si>
  <si>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</si>
  <si>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</si>
  <si>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</si>
  <si>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</si>
  <si>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</si>
  <si>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</si>
  <si>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</si>
  <si>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</si>
  <si>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</si>
  <si>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</si>
  <si>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</si>
  <si>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</si>
  <si>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</si>
  <si>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</si>
  <si>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</si>
  <si>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</si>
  <si>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</si>
  <si>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</si>
  <si>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</si>
  <si>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</si>
  <si>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</si>
  <si>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</si>
  <si>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</si>
  <si>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</si>
  <si>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</si>
  <si>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</si>
  <si>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</si>
  <si>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</si>
  <si>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</si>
  <si>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</si>
  <si>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</si>
  <si>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</si>
  <si>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</si>
  <si>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</si>
  <si>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</si>
  <si>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</si>
  <si>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</si>
  <si>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</si>
  <si>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</si>
  <si>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</si>
  <si>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</si>
  <si>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</si>
  <si>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</si>
  <si>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</si>
  <si>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</si>
  <si>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</si>
  <si>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</si>
  <si>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</si>
  <si>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</si>
  <si>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</si>
  <si>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</si>
  <si>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</si>
  <si>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</si>
  <si>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</si>
  <si>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</si>
  <si>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</si>
  <si>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</si>
  <si>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</si>
  <si>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</si>
  <si>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</si>
  <si>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</si>
  <si>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</si>
  <si>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</si>
  <si>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</si>
  <si>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</si>
  <si>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</si>
  <si>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</si>
  <si>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</si>
  <si>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</si>
  <si>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</si>
  <si>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</si>
  <si>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</si>
  <si>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</si>
  <si>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</si>
  <si>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</si>
  <si>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</si>
  <si>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</si>
  <si>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</si>
  <si>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</si>
  <si>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</si>
  <si>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</si>
  <si>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</si>
  <si>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</si>
  <si>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</si>
  <si>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</si>
  <si>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</si>
  <si>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</si>
  <si>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</si>
  <si>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</si>
  <si>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</si>
  <si>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</si>
  <si>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</si>
  <si>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</si>
  <si>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</si>
  <si>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</si>
  <si>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</si>
  <si>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</si>
  <si>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</si>
  <si>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</si>
  <si>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</si>
  <si>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</si>
  <si>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</si>
  <si>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</si>
  <si>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</si>
  <si>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</si>
  <si>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</si>
  <si>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</si>
  <si>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</si>
  <si>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</si>
  <si>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</si>
  <si>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</si>
  <si>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</si>
  <si>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</si>
  <si>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</si>
  <si>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</si>
  <si>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</si>
  <si>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</si>
  <si>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</si>
  <si>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</si>
  <si>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</si>
  <si>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</si>
  <si>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</si>
  <si>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</si>
  <si>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</si>
  <si>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</si>
  <si>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</si>
  <si>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</si>
  <si>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</si>
  <si>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</si>
  <si>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</si>
  <si>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</si>
  <si>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</si>
  <si>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</si>
  <si>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</si>
  <si>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</si>
  <si>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</si>
  <si>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</si>
  <si>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</si>
  <si>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</si>
  <si>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</si>
  <si>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</si>
  <si>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</si>
  <si>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</si>
  <si>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</si>
  <si>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</si>
  <si>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</si>
  <si>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</si>
  <si>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</si>
  <si>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</si>
  <si>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</si>
  <si>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</si>
  <si>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</si>
  <si>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</si>
  <si>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</si>
  <si>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</si>
  <si>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</si>
  <si>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</si>
  <si>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</si>
  <si>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</si>
  <si>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</si>
  <si>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</si>
  <si>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</si>
  <si>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</si>
  <si>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</si>
  <si>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</si>
  <si>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</si>
  <si>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</si>
  <si>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</si>
  <si>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</si>
  <si>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</si>
  <si>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</si>
  <si>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</si>
  <si>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</si>
  <si>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</si>
  <si>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</si>
  <si>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</si>
  <si>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</si>
  <si>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</si>
  <si>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</si>
  <si>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</si>
  <si>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</si>
  <si>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</si>
  <si>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</si>
  <si>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</si>
  <si>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</si>
  <si>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</si>
  <si>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</si>
  <si>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</si>
  <si>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</si>
  <si>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</si>
  <si>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</si>
  <si>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</si>
  <si>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</si>
  <si>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</si>
  <si>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</si>
  <si>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</si>
  <si>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</si>
  <si>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</si>
  <si>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</si>
  <si>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</si>
  <si>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</si>
  <si>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</si>
  <si>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</si>
  <si>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</si>
  <si>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</si>
  <si>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</si>
  <si>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</si>
  <si>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</si>
  <si>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</si>
  <si>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</si>
  <si>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</si>
  <si>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</si>
  <si>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</si>
  <si>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</si>
  <si>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</si>
  <si>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</si>
  <si>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</si>
  <si>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</si>
  <si>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</si>
  <si>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</si>
  <si>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</si>
  <si>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</si>
  <si>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</si>
  <si>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</si>
  <si>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</si>
  <si>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</si>
  <si>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</si>
  <si>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</si>
  <si>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</si>
  <si>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</si>
  <si>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</si>
  <si>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</si>
  <si>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</si>
  <si>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</si>
  <si>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</si>
  <si>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</si>
  <si>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</si>
  <si>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</si>
  <si>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</si>
  <si>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</si>
  <si>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</si>
  <si>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</si>
  <si>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</si>
  <si>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</si>
  <si>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</si>
  <si>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</si>
  <si>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</si>
  <si>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</si>
  <si>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</si>
  <si>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</si>
  <si>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</si>
  <si>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</si>
  <si>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</si>
  <si>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</si>
  <si>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</si>
  <si>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</si>
  <si>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</si>
  <si>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</si>
  <si>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</si>
  <si>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</si>
  <si>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</si>
  <si>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</si>
  <si>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</si>
  <si>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</si>
  <si>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</si>
  <si>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</si>
  <si>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</si>
  <si>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</si>
  <si>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</si>
  <si>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</si>
  <si>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</si>
  <si>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</si>
  <si>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</si>
  <si>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</si>
  <si>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</si>
  <si>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</si>
  <si>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</si>
  <si>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</si>
  <si>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</si>
  <si>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</si>
  <si>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</si>
  <si>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</si>
  <si>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</si>
  <si>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</si>
  <si>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</si>
  <si>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</si>
  <si>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</si>
  <si>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</si>
  <si>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</si>
  <si>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</si>
  <si>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</si>
  <si>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</si>
  <si>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</si>
  <si>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</si>
  <si>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</si>
  <si>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</si>
  <si>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</si>
  <si>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</si>
  <si>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</si>
  <si>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</si>
  <si>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</si>
  <si>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</si>
  <si>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</si>
  <si>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</si>
  <si>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</si>
  <si>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</si>
  <si>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</si>
  <si>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</si>
  <si>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</si>
  <si>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</si>
  <si>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</si>
  <si>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</si>
  <si>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</si>
  <si>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</si>
  <si>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</si>
  <si>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</si>
  <si>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</si>
  <si>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</si>
  <si>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</si>
  <si>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</si>
  <si>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</si>
  <si>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</si>
  <si>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</si>
  <si>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</si>
  <si>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</si>
  <si>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</si>
  <si>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</si>
  <si>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</si>
  <si>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</si>
  <si>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</si>
  <si>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</si>
  <si>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</si>
  <si>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</si>
  <si>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</si>
  <si>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</si>
  <si>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</si>
  <si>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</si>
  <si>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</si>
  <si>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</si>
  <si>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</si>
  <si>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</si>
  <si>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</si>
  <si>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</si>
  <si>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</si>
  <si>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</si>
  <si>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</si>
  <si>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</si>
  <si>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</si>
  <si>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</si>
  <si>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</si>
  <si>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</si>
  <si>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</si>
  <si>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</si>
  <si>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</si>
  <si>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</si>
  <si>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</si>
  <si>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</si>
  <si>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</si>
  <si>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</si>
  <si>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</si>
  <si>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</si>
  <si>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</si>
  <si>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</si>
  <si>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</si>
  <si>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</si>
  <si>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</si>
  <si>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</si>
  <si>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</si>
  <si>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</si>
  <si>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</si>
  <si>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</si>
  <si>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</si>
  <si>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</si>
  <si>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</si>
  <si>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</si>
  <si>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</si>
  <si>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</si>
  <si>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</si>
  <si>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</si>
  <si>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</si>
  <si>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</si>
  <si>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</si>
  <si>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</si>
  <si>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</si>
  <si>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</si>
  <si>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</si>
  <si>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</si>
  <si>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</si>
  <si>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</si>
  <si>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</si>
  <si>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</si>
  <si>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</si>
  <si>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</si>
  <si>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</si>
  <si>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</si>
  <si>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</si>
  <si>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</si>
  <si>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</si>
  <si>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</si>
  <si>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</si>
  <si>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</si>
  <si>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</si>
  <si>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</si>
  <si>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</si>
  <si>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</si>
  <si>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</si>
  <si>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</si>
  <si>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</si>
  <si>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</si>
  <si>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</si>
  <si>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</si>
  <si>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</si>
  <si>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</si>
  <si>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</si>
  <si>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</si>
  <si>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</si>
  <si>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</si>
  <si>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</si>
  <si>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</si>
  <si>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</si>
  <si>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</si>
  <si>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</si>
  <si>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</si>
  <si>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</si>
  <si>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</si>
  <si>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</si>
  <si>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</si>
  <si>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</si>
  <si>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</si>
  <si>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</si>
  <si>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</si>
  <si>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</si>
  <si>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</si>
  <si>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</si>
  <si>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</si>
  <si>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</si>
  <si>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</si>
  <si>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</si>
  <si>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</si>
  <si>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</si>
  <si>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</si>
  <si>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</si>
  <si>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</si>
  <si>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</si>
  <si>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</si>
  <si>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</si>
  <si>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</si>
  <si>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</si>
  <si>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</si>
  <si>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</si>
  <si>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</si>
  <si>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</si>
  <si>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</si>
  <si>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</si>
  <si>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</si>
  <si>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</si>
  <si>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</si>
  <si>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</si>
  <si>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</si>
  <si>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</si>
  <si>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</si>
  <si>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</si>
  <si>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</si>
  <si>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</si>
  <si>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</si>
  <si>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</si>
  <si>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</si>
  <si>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</si>
  <si>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</si>
  <si>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</si>
  <si>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</si>
  <si>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</si>
  <si>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</si>
  <si>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</si>
  <si>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</si>
  <si>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</si>
  <si>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</si>
  <si>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</si>
  <si>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</si>
  <si>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</si>
  <si>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</si>
  <si>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</si>
  <si>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</si>
  <si>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</si>
  <si>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</si>
  <si>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</si>
  <si>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</si>
  <si>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</si>
  <si>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</si>
  <si>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</si>
  <si>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</si>
  <si>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</si>
  <si>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</si>
  <si>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</si>
  <si>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</si>
  <si>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</si>
  <si>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</si>
  <si>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</si>
  <si>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</si>
  <si>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</si>
  <si>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</si>
  <si>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</si>
  <si>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</si>
  <si>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</si>
  <si>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</si>
  <si>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</si>
  <si>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</si>
  <si>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</si>
  <si>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</si>
  <si>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</si>
  <si>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</si>
  <si>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</si>
  <si>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</si>
  <si>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</si>
  <si>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</si>
  <si>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</si>
  <si>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</si>
  <si>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</si>
  <si>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</si>
  <si>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</si>
  <si>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</si>
  <si>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</si>
  <si>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</si>
  <si>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</si>
  <si>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</si>
  <si>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</si>
  <si>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</si>
  <si>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</si>
  <si>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</si>
  <si>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</si>
  <si>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</si>
  <si>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</si>
  <si>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</si>
  <si>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</si>
  <si>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</si>
  <si>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</si>
  <si>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</si>
  <si>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</si>
  <si>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</si>
  <si>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</si>
  <si>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</si>
  <si>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</si>
  <si>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</si>
  <si>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</si>
  <si>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</si>
  <si>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</si>
  <si>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</si>
  <si>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</si>
  <si>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</si>
  <si>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</si>
  <si>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</si>
  <si>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</si>
  <si>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</si>
  <si>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</si>
  <si>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</si>
  <si>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</si>
  <si>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</si>
  <si>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</si>
  <si>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</si>
  <si>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</si>
  <si>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</si>
  <si>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</si>
  <si>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</si>
  <si>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</si>
  <si>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</si>
  <si>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</si>
  <si>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</si>
  <si>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</si>
  <si>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</si>
  <si>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</si>
  <si>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</si>
  <si>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</si>
  <si>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</si>
  <si>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</si>
  <si>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</si>
  <si>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</si>
  <si>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</si>
  <si>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</si>
  <si>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</si>
  <si>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</si>
  <si>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</si>
  <si>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</si>
  <si>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</si>
  <si>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</si>
  <si>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</si>
  <si>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</si>
  <si>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</si>
  <si>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</si>
  <si>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</si>
  <si>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</si>
  <si>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</si>
  <si>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</si>
  <si>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</si>
  <si>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</si>
  <si>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</si>
  <si>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</si>
  <si>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</si>
  <si>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</si>
  <si>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</si>
  <si>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</si>
  <si>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</si>
  <si>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</si>
  <si>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</si>
  <si>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</si>
  <si>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</si>
  <si>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</si>
  <si>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</si>
  <si>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</si>
  <si>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</si>
  <si>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</si>
  <si>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</si>
  <si>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</si>
  <si>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</si>
  <si>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</si>
  <si>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</si>
  <si>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</si>
  <si>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</si>
  <si>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</si>
  <si>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</si>
  <si>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</si>
  <si>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</si>
  <si>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</si>
  <si>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</si>
  <si>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</si>
  <si>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</si>
  <si>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</si>
  <si>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</si>
  <si>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</si>
  <si>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</si>
  <si>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</si>
  <si>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</si>
  <si>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</si>
  <si>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</si>
  <si>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</si>
  <si>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</si>
  <si>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</si>
  <si>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</si>
  <si>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</si>
  <si>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</si>
  <si>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</si>
  <si>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</si>
  <si>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</si>
  <si>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</si>
  <si>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</si>
  <si>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</si>
  <si>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</si>
  <si>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</si>
  <si>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</si>
  <si>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</si>
  <si>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</si>
  <si>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</si>
  <si>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</si>
  <si>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</si>
  <si>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</si>
  <si>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</si>
  <si>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</si>
  <si>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</si>
  <si>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</si>
  <si>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</si>
  <si>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</si>
  <si>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</si>
  <si>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</si>
  <si>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</si>
  <si>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</si>
  <si>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</si>
  <si>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</si>
  <si>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</si>
  <si>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</si>
  <si>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</si>
  <si>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</si>
  <si>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</si>
  <si>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</si>
  <si>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</si>
  <si>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</si>
  <si>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</si>
  <si>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</si>
  <si>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</si>
  <si>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</si>
  <si>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</si>
  <si>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</si>
  <si>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</si>
  <si>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</si>
  <si>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</si>
  <si>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</si>
  <si>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</si>
  <si>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</si>
  <si>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</si>
  <si>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</si>
  <si>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</si>
  <si>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</si>
  <si>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</si>
  <si>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</si>
  <si>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</si>
  <si>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</si>
  <si>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</si>
  <si>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</si>
  <si>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</si>
  <si>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</si>
  <si>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</si>
  <si>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</si>
  <si>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</si>
  <si>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</si>
  <si>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</si>
  <si>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</si>
  <si>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</si>
  <si>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</si>
  <si>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</si>
  <si>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</si>
  <si>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</si>
  <si>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</si>
  <si>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</si>
  <si>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</si>
  <si>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</si>
  <si>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</si>
  <si>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</si>
  <si>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</si>
  <si>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</si>
  <si>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</si>
  <si>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</si>
  <si>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</si>
  <si>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</si>
  <si>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</si>
  <si>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</si>
  <si>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</si>
  <si>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</si>
  <si>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</si>
  <si>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</si>
  <si>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</si>
  <si>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</si>
  <si>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</si>
  <si>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</si>
  <si>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</si>
  <si>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</si>
  <si>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</si>
  <si>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</si>
  <si>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</si>
  <si>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</si>
  <si>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</si>
  <si>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</si>
  <si>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</si>
  <si>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</si>
  <si>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</si>
  <si>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</si>
  <si>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</si>
  <si>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</si>
  <si>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</si>
  <si>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</si>
  <si>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</si>
  <si>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</si>
  <si>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</si>
  <si>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</si>
  <si>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</si>
  <si>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</si>
  <si>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</si>
  <si>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</si>
  <si>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</si>
  <si>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</si>
  <si>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</si>
  <si>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</si>
  <si>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</si>
  <si>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</si>
  <si>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</si>
  <si>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</si>
  <si>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</si>
  <si>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</si>
  <si>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</si>
  <si>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</si>
  <si>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</si>
  <si>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</si>
  <si>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</si>
  <si>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</si>
  <si>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</si>
  <si>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</si>
  <si>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</si>
  <si>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</si>
  <si>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</si>
  <si>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</si>
  <si>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</si>
  <si>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</si>
  <si>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</si>
  <si>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</si>
  <si>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</si>
  <si>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</si>
  <si>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</si>
  <si>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</si>
  <si>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</si>
  <si>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</si>
  <si>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</si>
  <si>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</si>
  <si>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</si>
  <si>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</si>
  <si>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</si>
  <si>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</si>
  <si>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</si>
  <si>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</si>
  <si>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</si>
  <si>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</si>
  <si>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</si>
  <si>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</si>
  <si>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</si>
  <si>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</si>
  <si>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</si>
  <si>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</si>
  <si>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</si>
  <si>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</si>
  <si>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</si>
  <si>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</si>
  <si>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</si>
  <si>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</si>
  <si>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</si>
  <si>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</si>
  <si>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</si>
  <si>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</si>
  <si>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</si>
  <si>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</si>
  <si>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</si>
  <si>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</si>
  <si>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</si>
  <si>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</si>
  <si>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</si>
  <si>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</si>
  <si>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</si>
  <si>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</si>
  <si>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</si>
  <si>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</si>
  <si>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</si>
  <si>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</si>
  <si>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</si>
  <si>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</si>
  <si>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</si>
  <si>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</si>
  <si>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</si>
  <si>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</si>
  <si>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</si>
  <si>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</si>
  <si>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</si>
  <si>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</si>
  <si>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</si>
  <si>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</si>
  <si>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</si>
  <si>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</si>
  <si>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</si>
  <si>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</si>
  <si>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</si>
  <si>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</si>
  <si>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</si>
  <si>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</si>
  <si>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</si>
  <si>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</si>
  <si>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</si>
  <si>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</si>
  <si>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</si>
  <si>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</si>
  <si>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</si>
  <si>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</si>
  <si>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</si>
  <si>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</si>
  <si>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</si>
  <si>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</si>
  <si>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</si>
  <si>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</si>
  <si>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</si>
  <si>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</si>
  <si>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</si>
  <si>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</si>
  <si>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</si>
  <si>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</si>
  <si>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</si>
  <si>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</si>
  <si>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</si>
  <si>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</si>
  <si>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</si>
  <si>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</si>
  <si>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</si>
  <si>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</si>
  <si>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</si>
  <si>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</si>
  <si>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</si>
  <si>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</si>
  <si>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</si>
  <si>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</si>
  <si>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</si>
  <si>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</si>
  <si>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</si>
  <si>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</si>
  <si>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</si>
  <si>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</si>
  <si>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</si>
  <si>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</si>
  <si>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</si>
  <si>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</si>
  <si>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</si>
  <si>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</si>
  <si>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</si>
  <si>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</si>
  <si>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</si>
  <si>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</si>
  <si>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</si>
  <si>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</si>
  <si>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</si>
  <si>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</si>
  <si>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</si>
  <si>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</si>
  <si>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</si>
  <si>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</si>
  <si>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</si>
  <si>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</si>
  <si>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</si>
  <si>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</si>
  <si>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</si>
  <si>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</si>
  <si>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</si>
  <si>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</si>
  <si>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</si>
  <si>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</si>
  <si>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</si>
  <si>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</si>
  <si>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</si>
  <si>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</si>
  <si>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</si>
  <si>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</si>
  <si>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</si>
  <si>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</si>
  <si>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</si>
  <si>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</si>
  <si>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</si>
  <si>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</si>
  <si>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</si>
  <si>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</si>
  <si>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</si>
  <si>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</si>
  <si>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</si>
  <si>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</si>
  <si>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</si>
  <si>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</si>
  <si>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</si>
  <si>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</si>
  <si>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</si>
  <si>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</si>
  <si>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</si>
  <si>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</si>
  <si>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</si>
  <si>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</si>
  <si>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</si>
  <si>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</si>
  <si>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</si>
  <si>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</si>
  <si>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</si>
  <si>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</si>
  <si>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</si>
  <si>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</si>
  <si>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</si>
  <si>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</si>
  <si>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</si>
  <si>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</si>
  <si>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</si>
  <si>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</si>
  <si>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</si>
  <si>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</si>
  <si>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</si>
  <si>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</si>
  <si>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</si>
  <si>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</si>
  <si>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</si>
  <si>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</si>
  <si>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</si>
  <si>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</si>
  <si>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</si>
  <si>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</si>
  <si>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</si>
  <si>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</si>
  <si>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</si>
  <si>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</si>
  <si>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</si>
  <si>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</si>
  <si>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</si>
  <si>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</si>
  <si>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</si>
  <si>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</si>
  <si>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</si>
  <si>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</si>
  <si>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</si>
  <si>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</si>
  <si>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</si>
  <si>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</si>
  <si>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</si>
  <si>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</si>
  <si>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</si>
  <si>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</si>
  <si>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</si>
  <si>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</si>
  <si>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</si>
  <si>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</si>
  <si>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</si>
  <si>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</si>
  <si>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</si>
  <si>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</si>
  <si>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</si>
  <si>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</si>
  <si>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</si>
  <si>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</si>
  <si>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</si>
  <si>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</si>
  <si>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</si>
  <si>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</si>
  <si>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</si>
  <si>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</si>
  <si>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</si>
  <si>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</si>
  <si>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</si>
  <si>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</si>
  <si>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</si>
  <si>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</si>
  <si>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</si>
  <si>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</si>
  <si>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</si>
  <si>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</si>
  <si>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</si>
  <si>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</si>
  <si>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</si>
  <si>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</si>
  <si>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</si>
  <si>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</si>
  <si>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</si>
  <si>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</si>
  <si>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</si>
  <si>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</si>
  <si>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</si>
  <si>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</si>
  <si>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</si>
  <si>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</si>
  <si>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</si>
  <si>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</si>
  <si>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</si>
  <si>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</si>
  <si>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</si>
  <si>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</si>
  <si>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</si>
  <si>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</si>
  <si>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</si>
  <si>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</si>
  <si>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</si>
  <si>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</si>
  <si>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</si>
  <si>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</si>
  <si>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</si>
  <si>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</si>
  <si>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</si>
  <si>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</si>
  <si>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</si>
  <si>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</si>
  <si>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</si>
  <si>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</si>
  <si>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</si>
  <si>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</si>
  <si>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</si>
  <si>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</si>
  <si>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</si>
  <si>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</si>
  <si>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</si>
  <si>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</si>
  <si>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</si>
  <si>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</si>
  <si>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</si>
  <si>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</si>
  <si>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</si>
  <si>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</si>
  <si>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</si>
  <si>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</si>
  <si>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</si>
  <si>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</si>
  <si>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</si>
  <si>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</si>
  <si>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</si>
  <si>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</si>
  <si>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</si>
  <si>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</si>
  <si>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</si>
  <si>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</si>
  <si>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</si>
  <si>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</si>
  <si>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</si>
  <si>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</si>
  <si>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</si>
  <si>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</si>
  <si>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</si>
  <si>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</si>
  <si>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</si>
  <si>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</si>
  <si>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</si>
  <si>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</si>
  <si>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</si>
  <si>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</si>
  <si>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</si>
  <si>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</si>
  <si>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</si>
  <si>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</si>
  <si>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</si>
  <si>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</si>
  <si>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</si>
  <si>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</si>
  <si>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</si>
  <si>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</si>
  <si>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</si>
  <si>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</si>
  <si>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</si>
  <si>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</si>
  <si>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</si>
  <si>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</si>
  <si>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</si>
  <si>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</si>
  <si>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</si>
  <si>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</si>
  <si>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</si>
  <si>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</si>
  <si>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</si>
  <si>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</si>
  <si>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</si>
  <si>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</si>
  <si>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</si>
  <si>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</si>
  <si>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</si>
  <si>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</si>
  <si>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</si>
  <si>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</si>
  <si>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</si>
  <si>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</si>
  <si>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</si>
  <si>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</si>
  <si>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</si>
  <si>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</si>
  <si>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</si>
  <si>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</si>
  <si>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</si>
  <si>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</si>
  <si>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</si>
  <si>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</si>
  <si>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</si>
  <si>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</si>
  <si>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</si>
  <si>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</si>
  <si>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</si>
  <si>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</si>
  <si>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</si>
  <si>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</si>
  <si>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</si>
  <si>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</si>
  <si>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</si>
  <si>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</si>
  <si>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</si>
  <si>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</si>
  <si>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</si>
  <si>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</si>
  <si>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</si>
  <si>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</si>
  <si>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</si>
  <si>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</si>
  <si>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</si>
  <si>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</si>
  <si>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</si>
  <si>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</si>
  <si>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</si>
  <si>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</si>
  <si>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</si>
  <si>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</si>
  <si>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</si>
  <si>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</si>
  <si>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</si>
  <si>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</si>
  <si>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</si>
  <si>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</si>
  <si>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</si>
  <si>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</si>
  <si>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</si>
  <si>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</si>
  <si>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</si>
  <si>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</si>
  <si>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</si>
  <si>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</si>
  <si>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</si>
  <si>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</si>
  <si>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</si>
  <si>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</si>
  <si>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</si>
  <si>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</si>
  <si>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</si>
  <si>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</si>
  <si>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</si>
  <si>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</si>
  <si>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</si>
  <si>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</si>
  <si>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</si>
  <si>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</si>
  <si>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</si>
  <si>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</si>
  <si>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</si>
  <si>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</si>
  <si>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</si>
  <si>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</si>
  <si>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</si>
  <si>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</si>
  <si>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</si>
  <si>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</si>
  <si>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</si>
  <si>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</si>
  <si>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</si>
  <si>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</si>
  <si>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</si>
  <si>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</si>
  <si>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</si>
  <si>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</si>
  <si>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</si>
  <si>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</si>
  <si>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</si>
  <si>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</si>
  <si>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</si>
  <si>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</si>
  <si>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</si>
  <si>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</si>
  <si>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</si>
  <si>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</si>
  <si>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</si>
  <si>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</si>
  <si>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</si>
  <si>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</si>
  <si>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</si>
  <si>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</si>
  <si>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</si>
  <si>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</si>
  <si>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</si>
  <si>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</si>
  <si>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</si>
  <si>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</si>
  <si>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</si>
  <si>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</si>
  <si>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</si>
  <si>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</si>
  <si>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</si>
  <si>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</si>
  <si>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</si>
  <si>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</si>
  <si>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</si>
  <si>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</si>
  <si>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</si>
  <si>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</si>
  <si>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</si>
  <si>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</si>
  <si>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</si>
  <si>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</si>
  <si>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</si>
  <si>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</si>
  <si>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</si>
  <si>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</si>
  <si>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</si>
  <si>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</si>
  <si>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</si>
  <si>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</si>
  <si>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</si>
  <si>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</si>
  <si>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</si>
  <si>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</si>
  <si>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</si>
  <si>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</si>
  <si>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</si>
  <si>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</si>
  <si>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</si>
  <si>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</si>
  <si>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</si>
  <si>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</si>
  <si>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</si>
  <si>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</si>
  <si>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</si>
  <si>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</si>
  <si>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</si>
  <si>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</si>
  <si>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</si>
  <si>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</si>
  <si>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</si>
  <si>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</si>
  <si>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</si>
  <si>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</si>
  <si>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</si>
  <si>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</si>
  <si>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</si>
  <si>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</si>
  <si>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</si>
  <si>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</si>
  <si>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</si>
  <si>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</si>
  <si>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</si>
  <si>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</si>
  <si>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</si>
  <si>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</si>
  <si>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</si>
  <si>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</si>
  <si>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</si>
  <si>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</si>
  <si>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</si>
  <si>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</si>
  <si>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</si>
  <si>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</si>
  <si>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</si>
  <si>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</si>
  <si>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</si>
  <si>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</si>
  <si>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</si>
  <si>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</si>
  <si>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</si>
  <si>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</si>
  <si>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</si>
  <si>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</si>
  <si>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</si>
  <si>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</si>
  <si>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</si>
  <si>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</si>
  <si>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</si>
  <si>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</si>
  <si>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</si>
  <si>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</si>
  <si>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</si>
  <si>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</si>
  <si>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</si>
  <si>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</si>
  <si>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</si>
  <si>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</si>
  <si>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</si>
  <si>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</si>
  <si>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</si>
  <si>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</si>
  <si>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</si>
  <si>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</si>
  <si>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</si>
  <si>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</si>
  <si>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</si>
  <si>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</si>
  <si>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</si>
  <si>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</si>
  <si>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</si>
  <si>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</si>
  <si>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</si>
  <si>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</si>
  <si>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</si>
  <si>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</si>
  <si>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</si>
  <si>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</si>
  <si>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</si>
  <si>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</si>
  <si>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</si>
  <si>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</si>
  <si>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</si>
  <si>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</si>
  <si>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</si>
  <si>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</si>
  <si>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</si>
  <si>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</si>
  <si>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</si>
  <si>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</si>
  <si>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</si>
  <si>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</si>
  <si>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</si>
  <si>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</si>
  <si>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</si>
  <si>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</si>
  <si>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</si>
  <si>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</si>
  <si>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</si>
  <si>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</si>
  <si>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</si>
  <si>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</si>
  <si>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</si>
  <si>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</si>
  <si>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</si>
  <si>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</si>
  <si>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</si>
  <si>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</si>
  <si>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</si>
  <si>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</si>
  <si>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</si>
  <si>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</si>
  <si>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</si>
  <si>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</si>
  <si>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</si>
  <si>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</si>
  <si>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</si>
  <si>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</si>
  <si>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</si>
  <si>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</si>
  <si>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</si>
  <si>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</si>
  <si>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</si>
  <si>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</si>
  <si>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</si>
  <si>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</si>
  <si>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</si>
  <si>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</si>
  <si>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</si>
  <si>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</si>
  <si>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</si>
  <si>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</si>
  <si>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</si>
  <si>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</si>
  <si>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</si>
  <si>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</si>
  <si>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</si>
  <si>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</si>
  <si>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</si>
  <si>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</si>
  <si>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</si>
  <si>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</si>
  <si>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</si>
  <si>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</si>
  <si>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</si>
  <si>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</si>
  <si>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</si>
  <si>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</si>
  <si>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</si>
  <si>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</si>
  <si>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</si>
  <si>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</si>
  <si>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</si>
  <si>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</si>
  <si>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</si>
  <si>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</si>
  <si>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</si>
  <si>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</si>
  <si>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</si>
  <si>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</si>
  <si>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</si>
  <si>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</si>
  <si>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</si>
  <si>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</si>
  <si>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</si>
  <si>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</si>
  <si>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</si>
  <si>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</si>
  <si>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</si>
  <si>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</si>
  <si>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</si>
  <si>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</si>
  <si>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</si>
  <si>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</si>
  <si>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</si>
  <si>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</si>
  <si>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</si>
  <si>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</si>
  <si>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</si>
  <si>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</si>
  <si>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</si>
  <si>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</si>
  <si>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</si>
  <si>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</si>
  <si>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</si>
  <si>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</si>
  <si>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</si>
  <si>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</si>
  <si>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</si>
  <si>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</si>
  <si>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</si>
  <si>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</si>
  <si>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</si>
  <si>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</si>
  <si>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</si>
  <si>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</si>
  <si>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</si>
  <si>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</si>
  <si>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</si>
  <si>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</si>
  <si>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</si>
  <si>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</si>
  <si>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</si>
  <si>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</si>
  <si>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</si>
  <si>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</si>
  <si>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</si>
  <si>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</si>
  <si>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</si>
  <si>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</si>
  <si>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</si>
  <si>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</si>
  <si>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</si>
  <si>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</si>
  <si>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</si>
  <si>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</si>
  <si>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</si>
  <si>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</si>
  <si>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</si>
  <si>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</si>
  <si>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</si>
  <si>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</si>
  <si>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</si>
  <si>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</si>
  <si>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</si>
  <si>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</si>
  <si>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</si>
  <si>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</si>
  <si>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</si>
  <si>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</si>
  <si>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</si>
  <si>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</si>
  <si>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</si>
  <si>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</si>
  <si>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</si>
  <si>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</si>
  <si>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</si>
  <si>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</si>
  <si>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</si>
  <si>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</si>
  <si>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</si>
  <si>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</si>
  <si>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</si>
  <si>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</si>
  <si>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</si>
  <si>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</si>
  <si>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</si>
  <si>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</si>
  <si>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</si>
  <si>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</si>
  <si>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</si>
  <si>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</si>
  <si>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</si>
  <si>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</si>
  <si>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</si>
  <si>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</si>
  <si>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</si>
  <si>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</si>
  <si>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</si>
  <si>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</si>
  <si>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</si>
  <si>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</si>
  <si>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</si>
  <si>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</si>
  <si>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</si>
  <si>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</si>
  <si>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</si>
  <si>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</si>
  <si>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</si>
  <si>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</si>
  <si>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</si>
  <si>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</si>
  <si>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</si>
  <si>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</si>
  <si>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</si>
  <si>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</si>
  <si>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</si>
  <si>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</si>
  <si>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</si>
  <si>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</si>
  <si>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</si>
  <si>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</si>
  <si>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</si>
  <si>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</si>
  <si>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</si>
  <si>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</si>
  <si>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</si>
  <si>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</si>
  <si>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</si>
  <si>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</si>
  <si>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</si>
  <si>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</si>
  <si>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</si>
  <si>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</si>
  <si>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</si>
  <si>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</si>
  <si>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</si>
  <si>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</si>
  <si>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</si>
  <si>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</si>
  <si>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</si>
  <si>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</si>
  <si>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</si>
  <si>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</si>
  <si>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</si>
  <si>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</si>
  <si>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</si>
  <si>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</si>
  <si>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</si>
  <si>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</si>
  <si>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</si>
  <si>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</si>
  <si>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</si>
  <si>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</si>
  <si>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</si>
  <si>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</si>
  <si>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</si>
  <si>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</si>
  <si>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</si>
  <si>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</si>
  <si>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</si>
  <si>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</si>
  <si>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</si>
  <si>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</si>
  <si>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</si>
  <si>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</si>
  <si>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</si>
  <si>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</si>
  <si>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</si>
  <si>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</si>
  <si>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</si>
  <si>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</si>
  <si>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</si>
  <si>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</si>
  <si>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</si>
  <si>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</si>
  <si>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</si>
  <si>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</si>
  <si>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</si>
  <si>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</si>
  <si>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</si>
  <si>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</si>
  <si>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</si>
  <si>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</si>
  <si>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</si>
  <si>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</si>
  <si>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</si>
  <si>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</si>
  <si>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</si>
  <si>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</si>
  <si>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</si>
  <si>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</si>
  <si>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</si>
  <si>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</si>
  <si>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</si>
  <si>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</si>
  <si>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</si>
  <si>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</si>
  <si>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</si>
  <si>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</si>
  <si>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</si>
  <si>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</si>
  <si>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</si>
  <si>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</si>
  <si>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</si>
  <si>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</si>
  <si>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</si>
  <si>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</si>
  <si>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</si>
  <si>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</si>
  <si>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</si>
  <si>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</si>
  <si>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</si>
  <si>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</si>
  <si>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</si>
  <si>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</si>
  <si>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</si>
  <si>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</si>
  <si>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</si>
  <si>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</si>
  <si>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</si>
  <si>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</si>
  <si>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</si>
  <si>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</si>
  <si>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</si>
  <si>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</si>
  <si>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</si>
  <si>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</si>
  <si>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</si>
  <si>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</si>
  <si>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</si>
  <si>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</si>
  <si>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</si>
  <si>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</si>
  <si>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</si>
  <si>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</si>
  <si>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</si>
  <si>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</si>
  <si>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</si>
  <si>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</si>
  <si>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</si>
  <si>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</si>
  <si>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</si>
  <si>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</si>
  <si>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</si>
  <si>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</si>
  <si>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</si>
  <si>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</si>
  <si>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</si>
  <si>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</si>
  <si>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</si>
  <si>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</si>
  <si>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</si>
  <si>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</si>
  <si>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</si>
  <si>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</si>
  <si>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</si>
  <si>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</si>
  <si>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</si>
  <si>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</si>
  <si>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</si>
  <si>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</si>
  <si>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</si>
  <si>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</si>
  <si>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</si>
  <si>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</si>
  <si>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</si>
  <si>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</si>
  <si>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</si>
  <si>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</si>
  <si>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</si>
  <si>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</si>
  <si>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</si>
  <si>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</si>
  <si>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</si>
  <si>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</si>
  <si>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</si>
  <si>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</si>
  <si>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</si>
  <si>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</si>
  <si>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</si>
  <si>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</si>
  <si>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</si>
  <si>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</si>
  <si>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</si>
  <si>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</si>
  <si>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</si>
  <si>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</si>
  <si>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</si>
  <si>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</si>
  <si>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</si>
  <si>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</si>
  <si>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</si>
  <si>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</si>
  <si>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</si>
  <si>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</si>
  <si>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</si>
  <si>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</si>
  <si>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</si>
  <si>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</si>
  <si>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</si>
  <si>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</si>
  <si>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</si>
  <si>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</si>
  <si>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</si>
  <si>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</si>
  <si>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</si>
  <si>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</si>
  <si>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</si>
  <si>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</si>
  <si>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</si>
  <si>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</si>
  <si>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</si>
  <si>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</si>
  <si>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</si>
  <si>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</si>
  <si>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</si>
  <si>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</si>
  <si>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</si>
  <si>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</si>
  <si>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</si>
  <si>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</si>
  <si>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</si>
  <si>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</si>
  <si>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</si>
  <si>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</si>
  <si>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</si>
  <si>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</si>
  <si>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</si>
  <si>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</si>
  <si>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</si>
  <si>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</si>
  <si>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</si>
  <si>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</si>
  <si>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</si>
  <si>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</si>
  <si>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</si>
  <si>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</si>
  <si>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</si>
  <si>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</si>
  <si>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</si>
  <si>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</si>
  <si>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</si>
  <si>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</si>
  <si>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</si>
  <si>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</si>
  <si>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</si>
  <si>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</si>
  <si>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</si>
  <si>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</si>
  <si>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</si>
  <si>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</si>
  <si>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</si>
  <si>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</si>
  <si>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</si>
  <si>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</si>
  <si>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</si>
  <si>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</si>
  <si>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</si>
  <si>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</si>
  <si>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</si>
  <si>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</si>
  <si>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</si>
  <si>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</si>
  <si>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</si>
  <si>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</si>
  <si>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</si>
  <si>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</si>
  <si>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</si>
  <si>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</si>
  <si>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</si>
  <si>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</si>
  <si>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</si>
  <si>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</si>
  <si>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</si>
  <si>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</si>
  <si>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</si>
  <si>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</si>
  <si>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</si>
  <si>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</si>
  <si>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</si>
  <si>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</si>
  <si>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</si>
  <si>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</si>
  <si>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</si>
  <si>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</si>
  <si>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</si>
  <si>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</si>
  <si>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</si>
  <si>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</si>
  <si>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</si>
  <si>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</si>
  <si>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</si>
  <si>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</si>
  <si>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</si>
  <si>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</si>
  <si>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</si>
  <si>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</si>
  <si>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</si>
  <si>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</si>
  <si>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</si>
  <si>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</si>
  <si>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</si>
  <si>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</si>
  <si>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</si>
  <si>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</si>
  <si>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</si>
  <si>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</si>
  <si>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</si>
  <si>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</si>
  <si>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</si>
  <si>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</si>
  <si>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</si>
  <si>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</si>
  <si>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</si>
  <si>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</si>
  <si>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</si>
  <si>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</si>
  <si>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</si>
  <si>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</si>
  <si>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</si>
  <si>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</si>
  <si>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</si>
  <si>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</si>
  <si>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</si>
  <si>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</si>
  <si>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</si>
  <si>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</si>
  <si>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</si>
  <si>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</si>
  <si>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</si>
  <si>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</si>
  <si>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</si>
  <si>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</si>
  <si>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</si>
  <si>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</si>
  <si>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</si>
  <si>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</si>
  <si>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</si>
  <si>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</si>
  <si>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</si>
  <si>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</si>
  <si>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</si>
  <si>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</si>
  <si>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</si>
  <si>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</si>
  <si>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</si>
  <si>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</si>
  <si>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</si>
  <si>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</si>
  <si>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</si>
  <si>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</si>
  <si>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</si>
  <si>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</si>
  <si>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</si>
  <si>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</si>
  <si>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</si>
  <si>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</si>
  <si>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</si>
  <si>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</si>
  <si>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</si>
  <si>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</si>
  <si>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</si>
  <si>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</si>
  <si>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</si>
  <si>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</si>
  <si>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</si>
  <si>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</si>
  <si>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</si>
  <si>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</si>
  <si>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</si>
  <si>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</si>
  <si>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</si>
  <si>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</si>
  <si>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</si>
  <si>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</si>
  <si>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</si>
  <si>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</si>
  <si>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</si>
  <si>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</si>
  <si>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</si>
  <si>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</si>
  <si>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</si>
  <si>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</si>
  <si>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</si>
  <si>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</si>
  <si>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</si>
  <si>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</si>
  <si>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</si>
  <si>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</si>
  <si>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</si>
  <si>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</si>
  <si>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</si>
  <si>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</si>
  <si>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</si>
  <si>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</si>
  <si>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</si>
  <si>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</si>
  <si>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</si>
  <si>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</si>
  <si>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</si>
  <si>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</si>
  <si>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</si>
  <si>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</si>
  <si>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</si>
  <si>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</si>
  <si>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</si>
  <si>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</si>
  <si>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</si>
  <si>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</si>
  <si>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</si>
  <si>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</si>
  <si>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</si>
  <si>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</si>
  <si>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</si>
  <si>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</si>
  <si>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</si>
  <si>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</si>
  <si>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</si>
  <si>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</si>
  <si>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</si>
  <si>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</si>
  <si>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</si>
  <si>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</si>
  <si>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</si>
  <si>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</si>
  <si>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</si>
  <si>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</si>
  <si>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</si>
  <si>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</si>
  <si>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</si>
  <si>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</si>
  <si>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</si>
  <si>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</si>
  <si>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</si>
  <si>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</si>
  <si>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</si>
  <si>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</si>
  <si>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</si>
  <si>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</si>
  <si>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</si>
  <si>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</si>
  <si>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</si>
  <si>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</si>
  <si>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</si>
  <si>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</si>
  <si>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</si>
  <si>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</si>
  <si>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</si>
  <si>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</si>
  <si>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</si>
  <si>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</si>
  <si>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</si>
  <si>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</si>
  <si>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</si>
  <si>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</si>
  <si>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</si>
  <si>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</si>
  <si>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</si>
  <si>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</si>
  <si>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</si>
  <si>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</si>
  <si>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</si>
  <si>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</si>
  <si>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</si>
  <si>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</si>
  <si>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</si>
  <si>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</si>
  <si>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</si>
  <si>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</si>
  <si>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</si>
  <si>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</si>
  <si>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</si>
  <si>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</si>
  <si>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</si>
  <si>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</si>
  <si>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</si>
  <si>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</si>
  <si>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</si>
  <si>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</si>
  <si>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</si>
  <si>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</si>
  <si>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</si>
  <si>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</si>
  <si>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</si>
  <si>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</si>
  <si>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</si>
  <si>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</si>
  <si>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</si>
  <si>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</si>
  <si>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</si>
  <si>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</si>
  <si>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</si>
  <si>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</si>
  <si>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</si>
  <si>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</si>
  <si>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</si>
  <si>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</si>
  <si>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</si>
  <si>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</si>
  <si>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</si>
  <si>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</si>
  <si>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</si>
  <si>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</si>
  <si>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</si>
  <si>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</si>
  <si>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</si>
  <si>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</si>
  <si>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</si>
  <si>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</si>
  <si>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</si>
  <si>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</si>
  <si>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</si>
  <si>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</si>
  <si>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</si>
  <si>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</si>
  <si>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</si>
  <si>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</si>
  <si>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</si>
  <si>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</si>
  <si>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</si>
  <si>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</si>
  <si>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</si>
  <si>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</si>
  <si>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</si>
  <si>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</si>
  <si>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</si>
  <si>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</si>
  <si>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</si>
  <si>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</si>
  <si>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</si>
  <si>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</si>
  <si>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</si>
  <si>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</si>
  <si>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</si>
  <si>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</si>
  <si>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</si>
  <si>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</si>
  <si>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</si>
  <si>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</si>
  <si>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</si>
  <si>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</si>
  <si>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</si>
  <si>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</si>
  <si>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</si>
  <si>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</si>
  <si>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</si>
  <si>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</si>
  <si>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</si>
  <si>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</si>
  <si>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</si>
  <si>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</si>
  <si>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</si>
  <si>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</si>
  <si>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</si>
  <si>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</si>
  <si>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</si>
  <si>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</si>
  <si>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</si>
  <si>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</si>
  <si>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</si>
  <si>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</si>
  <si>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</si>
  <si>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</si>
  <si>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</si>
  <si>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</si>
  <si>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</si>
  <si>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</si>
  <si>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</si>
  <si>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</si>
  <si>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</si>
  <si>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</si>
  <si>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</si>
  <si>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</si>
  <si>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</si>
  <si>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</si>
  <si>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</si>
  <si>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</si>
  <si>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</si>
  <si>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</si>
  <si>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</si>
  <si>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</si>
  <si>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</si>
  <si>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</si>
  <si>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</si>
  <si>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</si>
  <si>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</si>
  <si>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</si>
  <si>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</si>
  <si>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</si>
  <si>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</si>
  <si>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</si>
  <si>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</si>
  <si>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</si>
  <si>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</si>
  <si>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</si>
  <si>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</si>
  <si>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</si>
  <si>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</si>
  <si>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</si>
  <si>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</si>
  <si>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</si>
  <si>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</si>
  <si>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</si>
  <si>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</si>
  <si>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</si>
  <si>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</si>
  <si>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</si>
  <si>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</si>
  <si>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</si>
  <si>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</si>
  <si>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</si>
  <si>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</si>
  <si>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</si>
  <si>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</si>
  <si>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</si>
  <si>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</si>
  <si>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</si>
  <si>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</si>
  <si>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</si>
  <si>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</si>
  <si>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</si>
  <si>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</si>
  <si>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</si>
  <si>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</si>
  <si>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</si>
  <si>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</si>
  <si>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</si>
  <si>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</si>
  <si>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</si>
  <si>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</si>
  <si>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</si>
  <si>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</si>
  <si>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</si>
  <si>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</si>
  <si>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</si>
  <si>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</si>
  <si>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</si>
  <si>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</si>
  <si>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</si>
  <si>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</si>
  <si>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</si>
  <si>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</si>
  <si>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</si>
  <si>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</si>
  <si>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</si>
  <si>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</si>
  <si>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</si>
  <si>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</si>
  <si>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</si>
  <si>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</si>
  <si>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</si>
  <si>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</si>
  <si>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</si>
  <si>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</si>
  <si>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</si>
  <si>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</si>
  <si>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</si>
  <si>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</si>
  <si>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</si>
  <si>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</si>
  <si>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</si>
  <si>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</si>
  <si>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</si>
  <si>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</si>
  <si>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</si>
  <si>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</si>
  <si>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</si>
  <si>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</si>
  <si>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</si>
  <si>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</si>
  <si>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</si>
  <si>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</si>
  <si>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</si>
  <si>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</si>
  <si>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</si>
  <si>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</si>
  <si>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</si>
  <si>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</si>
  <si>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</si>
  <si>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</si>
  <si>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</si>
  <si>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</si>
  <si>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</si>
  <si>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</si>
  <si>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</si>
  <si>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</si>
  <si>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</si>
  <si>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</si>
  <si>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</si>
  <si>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</si>
  <si>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</si>
  <si>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</si>
  <si>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</si>
  <si>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</si>
  <si>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</si>
  <si>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</si>
  <si>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</si>
  <si>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</si>
  <si>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</si>
  <si>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</si>
  <si>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</si>
  <si>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</si>
  <si>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</si>
  <si>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</si>
  <si>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</si>
  <si>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</si>
  <si>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</si>
  <si>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</si>
  <si>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</si>
  <si>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</si>
  <si>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</si>
  <si>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</si>
  <si>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</si>
  <si>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</si>
  <si>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</si>
  <si>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</si>
  <si>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</si>
  <si>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</si>
  <si>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</si>
  <si>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</si>
  <si>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</si>
  <si>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</si>
  <si>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</si>
  <si>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</si>
  <si>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</si>
  <si>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</si>
  <si>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</si>
  <si>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</si>
  <si>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</si>
  <si>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</si>
  <si>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</si>
  <si>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</si>
  <si>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</si>
  <si>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</si>
  <si>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</si>
  <si>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</si>
  <si>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</si>
  <si>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</si>
  <si>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</si>
  <si>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</si>
  <si>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</si>
  <si>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</si>
  <si>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</si>
  <si>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</si>
  <si>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</si>
  <si>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</si>
  <si>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</si>
  <si>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</si>
  <si>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</si>
  <si>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</si>
  <si>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</si>
  <si>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</si>
  <si>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</si>
  <si>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</si>
  <si>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</si>
  <si>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</si>
  <si>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</si>
  <si>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</si>
  <si>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</si>
  <si>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</si>
  <si>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</si>
  <si>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</si>
  <si>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</si>
  <si>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</si>
  <si>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</si>
  <si>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</si>
  <si>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</si>
  <si>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</si>
  <si>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</si>
  <si>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</si>
  <si>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</si>
  <si>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</si>
  <si>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</si>
  <si>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</si>
  <si>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</si>
  <si>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</si>
  <si>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</si>
  <si>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</si>
  <si>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</si>
  <si>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</si>
  <si>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</si>
  <si>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</si>
  <si>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</si>
  <si>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</si>
  <si>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</si>
  <si>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</si>
  <si>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</si>
  <si>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</si>
  <si>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</si>
  <si>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</si>
  <si>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</si>
  <si>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</si>
  <si>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</si>
  <si>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</si>
  <si>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</si>
  <si>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</si>
  <si>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</si>
  <si>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</si>
  <si>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</si>
  <si>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</si>
  <si>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</si>
  <si>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</si>
  <si>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</si>
  <si>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</si>
  <si>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</si>
  <si>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</si>
  <si>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</si>
  <si>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</si>
  <si>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</si>
  <si>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</si>
  <si>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</si>
  <si>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</si>
  <si>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</si>
  <si>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</si>
  <si>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</si>
  <si>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</si>
  <si>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</si>
  <si>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</si>
  <si>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</si>
  <si>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</si>
  <si>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</si>
  <si>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</si>
  <si>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</si>
  <si>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</si>
  <si>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</si>
  <si>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</si>
  <si>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</si>
  <si>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</si>
  <si>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</si>
  <si>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</si>
  <si>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</si>
  <si>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</si>
  <si>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</si>
  <si>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</si>
  <si>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</si>
  <si>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</si>
  <si>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</si>
  <si>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</si>
  <si>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</si>
  <si>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</si>
  <si>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</si>
  <si>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</si>
  <si>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</si>
  <si>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</si>
  <si>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</si>
  <si>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</si>
  <si>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</si>
  <si>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</si>
  <si>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</si>
  <si>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</si>
  <si>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</si>
  <si>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</si>
  <si>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</si>
  <si>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</si>
  <si>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</si>
  <si>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</si>
  <si>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</si>
  <si>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</si>
  <si>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</si>
  <si>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</si>
  <si>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</si>
  <si>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</si>
  <si>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</si>
  <si>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</si>
  <si>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</si>
  <si>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</si>
  <si>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</si>
  <si>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</si>
  <si>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</si>
  <si>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</si>
  <si>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</si>
  <si>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</si>
  <si>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</si>
  <si>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</si>
  <si>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</si>
  <si>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</si>
  <si>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</si>
  <si>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</si>
  <si>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</si>
  <si>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</si>
  <si>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</si>
  <si>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</si>
  <si>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</si>
  <si>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</si>
  <si>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</si>
  <si>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</si>
  <si>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</si>
  <si>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</si>
  <si>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</si>
  <si>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</si>
  <si>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</si>
  <si>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</si>
  <si>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</si>
  <si>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</si>
  <si>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</si>
  <si>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</si>
  <si>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</si>
  <si>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</si>
  <si>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</si>
  <si>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</si>
  <si>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</si>
  <si>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</si>
  <si>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</si>
  <si>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</si>
  <si>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</si>
  <si>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</si>
  <si>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</si>
  <si>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</si>
  <si>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</si>
  <si>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</si>
  <si>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</si>
  <si>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</si>
  <si>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</si>
  <si>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</si>
  <si>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</si>
  <si>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</si>
  <si>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</si>
  <si>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</si>
  <si>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</si>
  <si>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</si>
  <si>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</si>
  <si>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</si>
  <si>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</si>
  <si>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</si>
  <si>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</si>
  <si>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</si>
  <si>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</si>
  <si>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</si>
  <si>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</si>
  <si>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</si>
  <si>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</si>
  <si>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</si>
  <si>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</si>
  <si>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</si>
  <si>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</si>
  <si>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</si>
  <si>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</si>
  <si>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</si>
  <si>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</si>
  <si>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</si>
  <si>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</si>
  <si>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</si>
  <si>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</si>
  <si>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</si>
  <si>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</si>
  <si>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</si>
  <si>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</si>
  <si>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</si>
  <si>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</si>
  <si>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</si>
  <si>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</si>
  <si>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</si>
  <si>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</si>
  <si>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</si>
  <si>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</si>
  <si>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</si>
  <si>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</si>
  <si>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</si>
  <si>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</si>
  <si>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</si>
  <si>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</si>
  <si>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</si>
  <si>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</si>
  <si>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</si>
  <si>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</si>
  <si>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</si>
  <si>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</si>
  <si>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</si>
  <si>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</si>
  <si>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</si>
  <si>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</si>
  <si>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</si>
  <si>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</si>
  <si>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</si>
  <si>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</si>
  <si>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</si>
  <si>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</si>
  <si>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</si>
  <si>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</si>
  <si>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</si>
  <si>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</si>
  <si>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</si>
  <si>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</si>
  <si>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</si>
  <si>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</si>
  <si>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</si>
  <si>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</si>
  <si>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</si>
  <si>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</si>
  <si>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</si>
  <si>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</si>
  <si>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</si>
  <si>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</si>
  <si>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</si>
  <si>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</si>
  <si>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</si>
  <si>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</si>
  <si>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</si>
  <si>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</si>
  <si>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</si>
  <si>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</si>
  <si>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</si>
  <si>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</si>
  <si>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</si>
  <si>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</si>
  <si>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</si>
  <si>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</si>
  <si>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</si>
  <si>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</si>
  <si>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</si>
  <si>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</si>
  <si>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</si>
  <si>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</si>
  <si>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</si>
  <si>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</si>
  <si>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</si>
  <si>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</si>
  <si>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</si>
  <si>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</si>
  <si>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</si>
  <si>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</si>
  <si>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</si>
  <si>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</si>
  <si>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</si>
  <si>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</si>
  <si>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</si>
  <si>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</si>
  <si>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</si>
  <si>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</si>
  <si>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</si>
  <si>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</si>
  <si>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</si>
  <si>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</si>
  <si>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</si>
  <si>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</si>
  <si>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</si>
  <si>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</si>
  <si>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</si>
  <si>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</si>
  <si>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</si>
  <si>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</si>
  <si>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</si>
  <si>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</si>
  <si>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</si>
  <si>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</si>
  <si>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</si>
  <si>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</si>
  <si>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</si>
  <si>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</si>
  <si>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</si>
  <si>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</si>
  <si>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</si>
  <si>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</si>
  <si>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</si>
  <si>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</si>
  <si>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</si>
  <si>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</si>
  <si>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</si>
  <si>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</si>
  <si>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</si>
  <si>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</si>
  <si>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</si>
  <si>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</si>
  <si>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</si>
  <si>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</si>
  <si>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</si>
  <si>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</si>
  <si>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</si>
  <si>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</si>
  <si>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</si>
  <si>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</si>
  <si>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</si>
  <si>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</si>
  <si>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</si>
  <si>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</si>
  <si>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</si>
  <si>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</si>
  <si>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</si>
  <si>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</si>
  <si>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</si>
  <si>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</si>
  <si>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</si>
  <si>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</si>
  <si>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</si>
  <si>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</si>
  <si>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</si>
  <si>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</si>
  <si>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</si>
  <si>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</si>
  <si>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</si>
  <si>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</si>
  <si>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</si>
  <si>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</si>
  <si>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</si>
  <si>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</si>
  <si>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</si>
  <si>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</si>
  <si>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</si>
  <si>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</si>
  <si>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</si>
  <si>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</si>
  <si>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</si>
  <si>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</si>
  <si>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</si>
  <si>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</si>
  <si>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</si>
  <si>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</si>
  <si>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</si>
  <si>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</si>
  <si>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</si>
  <si>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</si>
  <si>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</si>
  <si>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</si>
  <si>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</si>
  <si>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</si>
  <si>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</si>
  <si>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</si>
  <si>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</si>
  <si>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</si>
  <si>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</si>
  <si>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</si>
  <si>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</si>
  <si>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</si>
  <si>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</si>
  <si>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</si>
  <si>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</si>
  <si>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</si>
  <si>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</si>
  <si>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</si>
  <si>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</si>
  <si>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</si>
  <si>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</si>
  <si>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</si>
  <si>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</si>
  <si>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</si>
  <si>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</si>
  <si>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</si>
  <si>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</si>
  <si>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</si>
  <si>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</si>
  <si>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</si>
  <si>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</si>
  <si>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</si>
  <si>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</si>
  <si>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</si>
  <si>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</si>
  <si>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</si>
  <si>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</si>
  <si>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</si>
  <si>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</si>
  <si>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</si>
  <si>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</si>
  <si>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</si>
  <si>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</si>
  <si>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</si>
  <si>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</si>
  <si>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</si>
  <si>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</si>
  <si>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</si>
  <si>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</si>
  <si>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</si>
  <si>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</si>
  <si>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</si>
  <si>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</si>
  <si>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</si>
  <si>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</si>
  <si>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</si>
  <si>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</si>
  <si>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</si>
  <si>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</si>
  <si>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</si>
  <si>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</si>
  <si>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</si>
  <si>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</si>
  <si>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</si>
  <si>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</si>
  <si>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</si>
  <si>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</si>
  <si>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</si>
  <si>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</si>
  <si>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</si>
  <si>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</si>
  <si>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</si>
  <si>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</si>
  <si>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</si>
  <si>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</si>
  <si>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</si>
  <si>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</si>
  <si>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</si>
  <si>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</si>
  <si>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</si>
  <si>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</si>
  <si>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</si>
  <si>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</si>
  <si>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</si>
  <si>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</si>
  <si>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</si>
  <si>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</si>
  <si>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</si>
  <si>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</si>
  <si>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</si>
  <si>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</si>
  <si>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</si>
  <si>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</si>
  <si>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</si>
  <si>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</si>
  <si>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</si>
  <si>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</si>
  <si>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</si>
  <si>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</si>
  <si>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</si>
  <si>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</si>
  <si>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</si>
  <si>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</si>
  <si>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</si>
  <si>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</si>
  <si>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</si>
  <si>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</si>
  <si>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</si>
  <si>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</si>
  <si>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</si>
  <si>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</si>
  <si>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</si>
  <si>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</si>
  <si>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</si>
  <si>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</si>
  <si>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</si>
  <si>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</si>
  <si>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</si>
  <si>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</si>
  <si>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</si>
  <si>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</si>
  <si>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</si>
  <si>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</si>
  <si>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</si>
  <si>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</si>
  <si>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</si>
  <si>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</si>
  <si>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</si>
  <si>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</si>
  <si>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</si>
  <si>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</si>
  <si>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</si>
  <si>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</si>
  <si>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</si>
  <si>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</si>
  <si>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</si>
  <si>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</si>
  <si>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</si>
  <si>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</si>
  <si>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</si>
  <si>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</si>
  <si>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</si>
  <si>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</si>
  <si>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</si>
  <si>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</si>
  <si>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</si>
  <si>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</si>
  <si>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</si>
  <si>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</si>
  <si>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</si>
  <si>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</si>
  <si>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</si>
  <si>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</si>
  <si>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</si>
  <si>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</si>
  <si>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</si>
  <si>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</si>
  <si>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</si>
  <si>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</si>
  <si>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</si>
  <si>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</si>
  <si>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</si>
  <si>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</si>
  <si>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</si>
  <si>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</si>
  <si>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</si>
  <si>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</si>
  <si>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</si>
  <si>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</si>
  <si>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</si>
  <si>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</si>
  <si>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</si>
  <si>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</si>
  <si>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</si>
  <si>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</si>
  <si>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</si>
  <si>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</si>
  <si>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</si>
  <si>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</si>
  <si>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</si>
  <si>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</si>
  <si>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</si>
  <si>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</si>
  <si>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</si>
  <si>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</si>
  <si>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</si>
  <si>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</si>
  <si>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</si>
  <si>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</si>
  <si>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</si>
  <si>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</si>
  <si>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</si>
  <si>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</si>
  <si>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</si>
  <si>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</si>
  <si>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</si>
  <si>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</si>
  <si>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</si>
  <si>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</si>
  <si>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</si>
  <si>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</si>
  <si>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</si>
  <si>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</si>
  <si>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</si>
  <si>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</si>
  <si>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</si>
  <si>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</si>
  <si>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</si>
  <si>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</si>
  <si>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</si>
  <si>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</si>
  <si>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</si>
  <si>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</si>
  <si>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</si>
  <si>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</si>
  <si>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</si>
  <si>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</si>
  <si>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</si>
  <si>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</si>
  <si>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</si>
  <si>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</si>
  <si>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</si>
  <si>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</si>
  <si>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</si>
  <si>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</si>
  <si>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</si>
  <si>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</si>
  <si>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</si>
  <si>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</si>
  <si>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</si>
  <si>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</si>
  <si>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</si>
  <si>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</si>
  <si>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</si>
  <si>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</si>
  <si>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</si>
  <si>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</si>
  <si>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</si>
  <si>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</si>
  <si>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</si>
  <si>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</si>
  <si>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</si>
  <si>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</si>
  <si>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</si>
  <si>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</si>
  <si>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</si>
  <si>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</si>
  <si>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</si>
  <si>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</si>
  <si>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</si>
  <si>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</si>
  <si>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</si>
  <si>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</si>
  <si>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</si>
  <si>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</si>
  <si>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</si>
  <si>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</si>
  <si>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</si>
  <si>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</si>
  <si>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</si>
  <si>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</si>
  <si>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</si>
  <si>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</si>
  <si>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</si>
  <si>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</si>
  <si>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</si>
  <si>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</si>
  <si>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</si>
  <si>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</si>
  <si>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</si>
  <si>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</si>
  <si>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</si>
  <si>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</si>
  <si>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</si>
  <si>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</si>
  <si>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</si>
  <si>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</si>
  <si>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</si>
  <si>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</si>
  <si>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</si>
  <si>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</si>
  <si>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</si>
  <si>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</si>
  <si>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</si>
  <si>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</si>
  <si>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</si>
  <si>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</si>
  <si>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</si>
  <si>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</si>
  <si>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</si>
  <si>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</si>
  <si>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</si>
  <si>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</si>
  <si>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</si>
  <si>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</si>
  <si>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</si>
  <si>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</si>
  <si>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</si>
  <si>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</si>
  <si>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</si>
  <si>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</si>
  <si>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</si>
  <si>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</si>
  <si>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</si>
  <si>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</si>
  <si>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</si>
  <si>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</si>
  <si>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</si>
  <si>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</si>
  <si>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</si>
  <si>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</si>
  <si>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</si>
  <si>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</si>
  <si>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</si>
  <si>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</si>
  <si>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</si>
  <si>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</si>
  <si>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</si>
  <si>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</si>
  <si>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</si>
  <si>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</si>
  <si>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</si>
  <si>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</si>
  <si>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</si>
  <si>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</si>
  <si>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</si>
  <si>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</si>
  <si>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</si>
  <si>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</si>
  <si>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</si>
  <si>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</si>
  <si>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</si>
  <si>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</si>
  <si>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</si>
  <si>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</si>
  <si>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</si>
  <si>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</si>
  <si>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</si>
  <si>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</si>
  <si>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</si>
  <si>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</si>
  <si>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</si>
  <si>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</si>
  <si>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</si>
  <si>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</si>
  <si>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</si>
  <si>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</si>
  <si>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</si>
  <si>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</si>
  <si>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</si>
  <si>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</si>
  <si>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</si>
  <si>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</si>
  <si>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</si>
  <si>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</si>
  <si>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</si>
  <si>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</si>
  <si>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</si>
  <si>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</si>
  <si>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</si>
  <si>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</si>
  <si>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</si>
  <si>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</si>
  <si>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</si>
  <si>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</si>
  <si>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</si>
  <si>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</si>
  <si>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</si>
  <si>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</si>
  <si>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</si>
  <si>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</si>
  <si>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</si>
  <si>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</si>
  <si>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</si>
  <si>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</si>
  <si>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</si>
  <si>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</si>
  <si>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</si>
  <si>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</si>
  <si>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</si>
  <si>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</si>
  <si>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</si>
  <si>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</si>
  <si>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</si>
  <si>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</si>
  <si>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</si>
  <si>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</si>
  <si>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</si>
  <si>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</si>
  <si>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</si>
  <si>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</si>
  <si>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</si>
  <si>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</si>
  <si>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</si>
  <si>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</si>
  <si>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</si>
  <si>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</si>
  <si>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</si>
  <si>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</si>
  <si>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</si>
  <si>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</si>
  <si>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</si>
  <si>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</si>
  <si>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</si>
  <si>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</si>
  <si>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</si>
  <si>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</si>
  <si>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</si>
  <si>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</si>
  <si>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</si>
  <si>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</si>
  <si>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</si>
  <si>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</si>
  <si>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</si>
  <si>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</si>
  <si>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</si>
  <si>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</si>
  <si>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</si>
  <si>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</si>
  <si>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</si>
  <si>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</si>
  <si>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</si>
  <si>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</si>
  <si>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</si>
  <si>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</si>
  <si>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</si>
  <si>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</si>
  <si>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</si>
  <si>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</si>
  <si>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</si>
  <si>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</si>
  <si>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</si>
  <si>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</si>
  <si>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</si>
  <si>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</si>
  <si>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</si>
  <si>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</si>
  <si>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</si>
  <si>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</si>
  <si>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</si>
  <si>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</si>
  <si>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</si>
  <si>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</si>
  <si>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</si>
  <si>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</si>
  <si>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</si>
  <si>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</si>
  <si>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</si>
  <si>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</si>
  <si>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</si>
  <si>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</si>
  <si>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</si>
  <si>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</si>
  <si>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</si>
  <si>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</si>
  <si>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</si>
  <si>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</si>
  <si>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</si>
  <si>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</si>
  <si>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</si>
  <si>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</si>
  <si>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</si>
  <si>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</si>
  <si>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</si>
  <si>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</si>
  <si>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</si>
  <si>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</si>
  <si>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</si>
  <si>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</si>
  <si>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</si>
  <si>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</si>
  <si>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</si>
  <si>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</si>
  <si>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</si>
  <si>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</si>
  <si>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</si>
  <si>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</si>
  <si>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</si>
  <si>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</si>
  <si>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</si>
  <si>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</si>
  <si>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</si>
  <si>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</si>
  <si>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</si>
  <si>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</si>
  <si>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</si>
  <si>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</si>
  <si>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</si>
  <si>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</si>
  <si>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</si>
  <si>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</si>
  <si>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</si>
  <si>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</si>
  <si>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</si>
  <si>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</si>
  <si>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</si>
  <si>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</si>
  <si>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</si>
  <si>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</si>
  <si>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</si>
  <si>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</si>
  <si>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</si>
  <si>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</si>
  <si>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</si>
  <si>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</si>
  <si>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</si>
  <si>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</si>
  <si>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</si>
  <si>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</si>
  <si>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</si>
  <si>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</si>
  <si>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</si>
  <si>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</si>
  <si>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</si>
  <si>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</si>
  <si>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</si>
  <si>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</si>
  <si>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</si>
  <si>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</si>
  <si>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</si>
  <si>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</si>
  <si>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</si>
  <si>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</si>
  <si>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</si>
  <si>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</si>
  <si>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</si>
  <si>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</si>
  <si>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</si>
  <si>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</si>
  <si>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</si>
  <si>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</si>
  <si>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</si>
  <si>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</si>
  <si>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</si>
  <si>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</si>
  <si>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</si>
  <si>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</si>
  <si>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</si>
  <si>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</si>
  <si>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</si>
  <si>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</si>
  <si>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</si>
  <si>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</si>
  <si>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</si>
  <si>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</si>
  <si>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</si>
  <si>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</si>
  <si>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</si>
  <si>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</si>
  <si>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</si>
  <si>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</si>
  <si>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</si>
  <si>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</si>
  <si>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</si>
  <si>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</si>
  <si>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</si>
  <si>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</si>
  <si>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</si>
  <si>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</si>
  <si>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</si>
  <si>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</si>
  <si>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</si>
  <si>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</si>
  <si>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</si>
  <si>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</si>
  <si>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</si>
  <si>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</si>
  <si>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</si>
  <si>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</si>
  <si>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</si>
  <si>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</si>
  <si>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</si>
  <si>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</si>
  <si>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</si>
  <si>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</si>
  <si>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</si>
  <si>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</si>
  <si>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</si>
  <si>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</si>
  <si>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</si>
  <si>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</si>
  <si>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</si>
  <si>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</si>
  <si>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</si>
  <si>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</si>
  <si>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</si>
  <si>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</si>
  <si>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</si>
  <si>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</si>
  <si>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</si>
  <si>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</si>
  <si>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</si>
  <si>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</si>
  <si>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</si>
  <si>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</si>
  <si>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</si>
  <si>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</si>
  <si>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</si>
  <si>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</si>
  <si>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</si>
  <si>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</si>
  <si>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</si>
  <si>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</si>
  <si>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</si>
  <si>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</si>
  <si>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</si>
  <si>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</si>
  <si>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</si>
  <si>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</si>
  <si>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</si>
  <si>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</si>
  <si>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</si>
  <si>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</si>
  <si>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</si>
  <si>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</si>
  <si>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</si>
  <si>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</si>
  <si>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</si>
  <si>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</si>
  <si>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</si>
  <si>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</si>
  <si>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</si>
  <si>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</si>
  <si>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</si>
  <si>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</si>
  <si>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</si>
  <si>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</si>
  <si>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</si>
  <si>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</si>
  <si>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</si>
  <si>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</si>
  <si>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</si>
  <si>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</si>
  <si>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</si>
  <si>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</si>
  <si>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</si>
  <si>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</si>
  <si>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</si>
  <si>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</si>
  <si>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</si>
  <si>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</si>
  <si>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</si>
  <si>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</si>
  <si>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</si>
  <si>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</si>
  <si>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</si>
  <si>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</si>
  <si>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</si>
  <si>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</si>
  <si>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</si>
  <si>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</si>
  <si>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</si>
  <si>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</si>
  <si>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</si>
  <si>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</si>
  <si>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</si>
  <si>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</si>
  <si>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</si>
  <si>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</si>
  <si>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</si>
  <si>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</si>
  <si>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</si>
  <si>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</si>
  <si>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</si>
  <si>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</si>
  <si>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</si>
  <si>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</si>
  <si>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</si>
  <si>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</si>
  <si>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</si>
  <si>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</si>
  <si>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</si>
  <si>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</si>
  <si>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</si>
  <si>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</si>
  <si>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</si>
  <si>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</si>
  <si>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</si>
  <si>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</si>
  <si>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</si>
  <si>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</si>
  <si>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</si>
  <si>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</si>
  <si>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</si>
  <si>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</si>
  <si>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</si>
  <si>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</si>
  <si>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</si>
  <si>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</si>
  <si>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</si>
  <si>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</si>
  <si>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</si>
  <si>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</si>
  <si>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</si>
  <si>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</si>
  <si>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</si>
  <si>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</si>
  <si>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</si>
  <si>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</si>
  <si>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</si>
  <si>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</si>
  <si>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</si>
  <si>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</si>
  <si>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</si>
  <si>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</si>
  <si>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</si>
  <si>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</si>
  <si>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</si>
  <si>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</si>
  <si>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</si>
  <si>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</si>
  <si>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</si>
  <si>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</si>
  <si>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</si>
  <si>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</si>
  <si>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</si>
  <si>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</si>
  <si>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</si>
  <si>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</si>
  <si>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</si>
  <si>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</si>
  <si>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</si>
  <si>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</si>
  <si>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</si>
  <si>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</si>
  <si>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</si>
  <si>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</si>
  <si>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</si>
  <si>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</si>
  <si>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</si>
  <si>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</si>
  <si>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</si>
  <si>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</si>
  <si>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</si>
  <si>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</si>
  <si>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</si>
  <si>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</si>
  <si>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</si>
  <si>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</si>
  <si>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</si>
  <si>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</si>
  <si>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</si>
  <si>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</si>
  <si>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</si>
  <si>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</si>
  <si>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</si>
  <si>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</si>
  <si>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</si>
  <si>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</si>
  <si>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</si>
  <si>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</si>
  <si>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</si>
  <si>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</si>
  <si>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</si>
  <si>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</si>
  <si>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</si>
  <si>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</si>
  <si>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</si>
  <si>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</si>
  <si>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</si>
  <si>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</si>
  <si>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</si>
  <si>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</si>
  <si>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</si>
  <si>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</si>
  <si>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</si>
  <si>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</si>
  <si>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</si>
  <si>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</si>
  <si>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</si>
  <si>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</si>
  <si>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</si>
  <si>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</si>
  <si>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</si>
  <si>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</si>
  <si>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</si>
  <si>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</si>
  <si>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</si>
  <si>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</si>
  <si>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</si>
  <si>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</si>
  <si>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</si>
  <si>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</si>
  <si>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</si>
  <si>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</si>
  <si>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</si>
  <si>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</si>
  <si>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</si>
  <si>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</si>
  <si>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</si>
  <si>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</si>
  <si>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</si>
  <si>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</si>
  <si>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</si>
  <si>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</si>
  <si>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</si>
  <si>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</si>
  <si>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</si>
  <si>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</si>
  <si>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</si>
  <si>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</si>
  <si>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</si>
  <si>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</si>
  <si>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</si>
  <si>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</si>
  <si>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</si>
  <si>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</si>
  <si>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</si>
  <si>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</si>
  <si>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</si>
  <si>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</si>
  <si>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</si>
  <si>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</si>
  <si>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</si>
  <si>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</si>
  <si>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</si>
  <si>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</si>
  <si>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</si>
  <si>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</si>
  <si>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</si>
  <si>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</si>
  <si>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</si>
  <si>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</si>
  <si>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</si>
  <si>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</si>
  <si>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</si>
  <si>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</si>
  <si>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</si>
  <si>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</si>
  <si>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</si>
  <si>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</si>
  <si>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</si>
  <si>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</si>
  <si>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</si>
  <si>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</si>
  <si>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</si>
  <si>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</si>
  <si>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</si>
  <si>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</si>
  <si>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</si>
  <si>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</si>
  <si>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</si>
  <si>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</si>
  <si>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</si>
  <si>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</si>
  <si>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</si>
  <si>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</si>
  <si>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</si>
  <si>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</si>
  <si>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</si>
  <si>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</si>
  <si>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</si>
  <si>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</si>
  <si>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</si>
  <si>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</si>
  <si>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</si>
  <si>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</si>
  <si>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</si>
  <si>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</si>
  <si>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</si>
  <si>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</si>
  <si>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</si>
  <si>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</si>
  <si>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</si>
  <si>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</si>
  <si>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</si>
  <si>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</si>
  <si>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</si>
  <si>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</si>
  <si>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</si>
  <si>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</si>
  <si>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</si>
  <si>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</si>
  <si>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</si>
  <si>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</si>
  <si>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</si>
  <si>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</si>
  <si>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</si>
  <si>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</si>
  <si>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</si>
  <si>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</si>
  <si>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</si>
  <si>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</si>
  <si>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</si>
  <si>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</si>
  <si>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</si>
  <si>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</si>
  <si>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</si>
  <si>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</si>
  <si>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</si>
  <si>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</si>
  <si>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</si>
  <si>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</si>
  <si>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</si>
  <si>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</si>
  <si>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</si>
  <si>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</si>
  <si>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</si>
  <si>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</si>
  <si>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</si>
  <si>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</si>
  <si>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</si>
  <si>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</si>
  <si>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</si>
  <si>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</si>
  <si>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</si>
  <si>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</si>
  <si>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</si>
  <si>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</si>
  <si>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</si>
  <si>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</si>
  <si>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</si>
  <si>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</si>
  <si>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</si>
  <si>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</si>
  <si>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</si>
  <si>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</si>
  <si>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</si>
  <si>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</si>
  <si>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</si>
  <si>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</si>
  <si>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</si>
  <si>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</si>
  <si>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</si>
  <si>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</si>
  <si>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</si>
  <si>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</si>
  <si>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</si>
  <si>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</si>
  <si>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</si>
  <si>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</si>
  <si>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</si>
  <si>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</si>
  <si>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</si>
  <si>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</si>
  <si>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</si>
  <si>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</si>
  <si>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</si>
  <si>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</si>
  <si>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</si>
  <si>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</si>
  <si>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</si>
  <si>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</si>
  <si>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</si>
  <si>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</si>
  <si>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</si>
  <si>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</si>
  <si>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</si>
  <si>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</si>
  <si>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</si>
  <si>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</si>
  <si>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</si>
  <si>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</si>
  <si>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</si>
  <si>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</si>
  <si>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</si>
  <si>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</si>
  <si>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</si>
  <si>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</si>
  <si>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</si>
  <si>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</si>
  <si>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</si>
  <si>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</si>
  <si>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</si>
  <si>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</si>
  <si>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</si>
  <si>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</si>
  <si>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</si>
  <si>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</si>
  <si>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</si>
  <si>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</si>
  <si>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</si>
  <si>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</si>
  <si>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</si>
  <si>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</si>
  <si>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</si>
  <si>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</si>
  <si>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</si>
  <si>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</si>
  <si>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</si>
  <si>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</si>
  <si>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</si>
  <si>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</si>
  <si>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</si>
  <si>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</si>
  <si>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</si>
  <si>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</si>
  <si>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</si>
  <si>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</si>
  <si>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</si>
  <si>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</si>
  <si>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</si>
  <si>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</si>
  <si>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</si>
  <si>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</si>
  <si>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</si>
  <si>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</si>
  <si>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</si>
  <si>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</si>
  <si>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</si>
  <si>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</si>
  <si>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</si>
  <si>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</si>
  <si>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</si>
  <si>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</si>
  <si>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</si>
  <si>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</si>
  <si>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</si>
  <si>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</si>
  <si>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</si>
  <si>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</si>
  <si>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</si>
  <si>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</si>
  <si>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</si>
  <si>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</si>
  <si>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</si>
  <si>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</si>
  <si>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</si>
  <si>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</si>
  <si>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</si>
  <si>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</si>
  <si>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</si>
  <si>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</si>
  <si>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</si>
  <si>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</si>
  <si>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</si>
  <si>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</si>
  <si>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</si>
  <si>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</si>
  <si>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</si>
  <si>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</si>
  <si>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</si>
  <si>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</si>
  <si>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</si>
  <si>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</si>
  <si>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</si>
  <si>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</si>
  <si>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</si>
  <si>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</si>
  <si>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</si>
  <si>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</si>
  <si>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</si>
  <si>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</si>
  <si>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</si>
  <si>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</si>
  <si>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</si>
  <si>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</si>
  <si>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</si>
  <si>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</si>
  <si>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</si>
  <si>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</si>
  <si>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</si>
  <si>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</si>
  <si>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</si>
  <si>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</si>
  <si>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</si>
  <si>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</si>
  <si>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</si>
  <si>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</si>
  <si>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</si>
  <si>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</si>
  <si>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</si>
  <si>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</si>
  <si>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</si>
  <si>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</si>
  <si>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</si>
  <si>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</si>
  <si>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</si>
  <si>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</si>
  <si>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</si>
  <si>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</si>
  <si>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</si>
  <si>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</si>
  <si>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</si>
  <si>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</si>
  <si>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</si>
  <si>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</si>
  <si>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</si>
  <si>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</si>
  <si>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</si>
  <si>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</si>
  <si>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</si>
  <si>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</si>
  <si>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</si>
  <si>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</si>
  <si>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</si>
  <si>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</si>
  <si>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</si>
  <si>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</si>
  <si>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</si>
  <si>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</si>
  <si>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</si>
  <si>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</si>
  <si>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</si>
  <si>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</si>
  <si>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</si>
  <si>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</si>
  <si>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</si>
  <si>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</si>
  <si>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</si>
  <si>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</si>
  <si>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</si>
  <si>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</si>
  <si>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</si>
  <si>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</si>
  <si>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</si>
  <si>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</si>
  <si>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</si>
  <si>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</si>
  <si>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</si>
  <si>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</si>
  <si>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</si>
  <si>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</si>
  <si>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</si>
  <si>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</si>
  <si>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</si>
  <si>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</si>
  <si>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</si>
  <si>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</si>
  <si>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</si>
  <si>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</si>
  <si>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</si>
  <si>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</si>
  <si>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</si>
  <si>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</si>
  <si>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</si>
  <si>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</si>
  <si>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</si>
  <si>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</si>
  <si>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</si>
  <si>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</si>
  <si>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</si>
  <si>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</si>
  <si>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</si>
  <si>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</si>
  <si>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</si>
  <si>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</si>
  <si>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</si>
  <si>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</si>
  <si>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</si>
  <si>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</si>
  <si>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</si>
  <si>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</si>
  <si>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</si>
  <si>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</si>
  <si>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</si>
  <si>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</si>
  <si>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</si>
  <si>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</si>
  <si>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</si>
  <si>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</si>
  <si>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</si>
  <si>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</si>
  <si>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</si>
  <si>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</si>
  <si>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</si>
  <si>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</si>
  <si>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</si>
  <si>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</si>
  <si>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</si>
  <si>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</si>
  <si>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</si>
  <si>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</si>
  <si>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</si>
  <si>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</si>
  <si>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</si>
  <si>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</si>
  <si>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</si>
  <si>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</si>
  <si>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</si>
  <si>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</si>
  <si>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</si>
  <si>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</si>
  <si>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</si>
  <si>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</si>
  <si>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</si>
  <si>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</si>
  <si>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</si>
  <si>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</si>
  <si>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</si>
  <si>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</si>
  <si>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</si>
  <si>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</si>
  <si>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</si>
  <si>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</si>
  <si>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</si>
  <si>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</si>
  <si>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</si>
  <si>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</si>
  <si>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</si>
  <si>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</si>
  <si>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</si>
  <si>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</si>
  <si>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</si>
  <si>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</si>
  <si>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</si>
  <si>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</si>
  <si>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</si>
  <si>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</si>
  <si>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</si>
  <si>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</si>
  <si>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</si>
  <si>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</si>
  <si>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</si>
  <si>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</si>
  <si>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</si>
  <si>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</si>
  <si>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</si>
  <si>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</si>
  <si>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</si>
  <si>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</si>
  <si>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</si>
  <si>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</si>
  <si>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</si>
  <si>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</si>
  <si>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</si>
  <si>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</si>
  <si>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</si>
  <si>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</si>
  <si>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</si>
  <si>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</si>
  <si>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</si>
  <si>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</si>
  <si>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</si>
  <si>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</si>
  <si>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</si>
  <si>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</si>
  <si>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</si>
  <si>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</si>
  <si>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</si>
  <si>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</si>
  <si>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</si>
  <si>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</si>
  <si>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</si>
  <si>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</si>
  <si>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</si>
  <si>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</si>
  <si>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</si>
  <si>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</si>
  <si>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</si>
  <si>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</si>
  <si>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</si>
  <si>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</si>
  <si>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</si>
  <si>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</si>
  <si>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</si>
  <si>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</si>
  <si>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</si>
  <si>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</si>
  <si>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</si>
  <si>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</si>
  <si>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</si>
  <si>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</si>
  <si>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</si>
  <si>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</si>
  <si>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</si>
  <si>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</si>
  <si>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</si>
  <si>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</si>
  <si>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</si>
  <si>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</si>
  <si>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</si>
  <si>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</si>
  <si>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</si>
  <si>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</si>
  <si>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</si>
  <si>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</si>
  <si>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</si>
  <si>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</si>
  <si>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</si>
  <si>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</si>
  <si>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</si>
  <si>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</si>
  <si>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</si>
  <si>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</si>
  <si>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</si>
  <si>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</si>
  <si>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</si>
  <si>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</si>
  <si>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</si>
  <si>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</si>
  <si>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</si>
  <si>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</si>
  <si>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</si>
  <si>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</si>
  <si>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</si>
  <si>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</si>
  <si>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</si>
  <si>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</si>
  <si>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</si>
  <si>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</si>
  <si>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</si>
  <si>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</si>
  <si>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</si>
  <si>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</si>
  <si>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</si>
  <si>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</si>
  <si>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</si>
  <si>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</si>
  <si>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</si>
  <si>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</si>
  <si>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</si>
  <si>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</si>
  <si>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</si>
  <si>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</si>
  <si>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</si>
  <si>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</si>
  <si>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</si>
  <si>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</si>
  <si>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</si>
  <si>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</si>
  <si>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</si>
  <si>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</si>
  <si>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</si>
  <si>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</si>
  <si>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</si>
  <si>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</si>
  <si>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</si>
  <si>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</si>
  <si>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</si>
  <si>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</si>
  <si>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</si>
  <si>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</si>
  <si>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</si>
  <si>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</si>
  <si>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</si>
  <si>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</si>
  <si>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</si>
  <si>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</si>
  <si>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</si>
  <si>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</si>
  <si>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</si>
  <si>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</si>
  <si>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</si>
  <si>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</si>
  <si>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</si>
  <si>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</si>
  <si>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</si>
  <si>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</si>
  <si>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</si>
  <si>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</si>
  <si>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</si>
  <si>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</si>
  <si>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</si>
  <si>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</si>
  <si>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</si>
  <si>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</si>
  <si>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</si>
  <si>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</si>
  <si>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</si>
  <si>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</si>
  <si>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</si>
  <si>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</si>
  <si>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</si>
  <si>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</si>
  <si>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</si>
  <si>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</si>
  <si>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</si>
  <si>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</si>
  <si>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</si>
  <si>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</si>
  <si>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</si>
  <si>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</si>
  <si>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</si>
  <si>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</si>
  <si>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</si>
  <si>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</si>
  <si>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</si>
  <si>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</si>
  <si>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</si>
  <si>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</si>
  <si>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</si>
  <si>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</si>
  <si>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</si>
  <si>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</si>
  <si>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</si>
  <si>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</si>
  <si>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</si>
  <si>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</si>
  <si>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</si>
  <si>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</si>
  <si>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</si>
  <si>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</si>
  <si>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</si>
  <si>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</si>
  <si>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</si>
  <si>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</si>
  <si>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</si>
  <si>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</si>
  <si>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</si>
  <si>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</si>
  <si>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</si>
  <si>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</si>
  <si>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</si>
  <si>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</si>
  <si>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</si>
  <si>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</si>
  <si>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</si>
  <si>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</si>
  <si>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</si>
  <si>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</si>
  <si>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</si>
  <si>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</si>
  <si>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</si>
  <si>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</si>
  <si>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</si>
  <si>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</si>
  <si>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</si>
  <si>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</si>
  <si>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</si>
  <si>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</si>
  <si>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</si>
  <si>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</si>
  <si>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</si>
  <si>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</si>
  <si>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</si>
  <si>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</si>
  <si>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</si>
  <si>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</si>
  <si>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</si>
  <si>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</si>
  <si>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</si>
  <si>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</si>
  <si>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</si>
  <si>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</si>
  <si>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</si>
  <si>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</si>
  <si>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</si>
  <si>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</si>
  <si>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</si>
  <si>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</si>
  <si>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</si>
  <si>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</si>
  <si>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</si>
  <si>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</si>
  <si>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</si>
  <si>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</si>
  <si>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</si>
  <si>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</si>
  <si>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</si>
  <si>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</si>
  <si>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</si>
  <si>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</si>
  <si>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</si>
  <si>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</si>
  <si>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</si>
  <si>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</si>
  <si>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</si>
  <si>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</si>
  <si>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</si>
  <si>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</si>
  <si>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</si>
  <si>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</si>
  <si>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</si>
  <si>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</si>
  <si>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</si>
  <si>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</si>
  <si>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</si>
  <si>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</si>
  <si>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</si>
  <si>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</si>
  <si>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</si>
  <si>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</si>
  <si>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</si>
  <si>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</si>
  <si>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</si>
  <si>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</si>
  <si>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</si>
  <si>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</si>
  <si>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</si>
  <si>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</si>
  <si>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</si>
  <si>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</si>
  <si>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</si>
  <si>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</si>
  <si>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</si>
  <si>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</si>
  <si>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</si>
  <si>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</si>
  <si>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</si>
  <si>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</si>
  <si>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</si>
  <si>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</si>
  <si>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</si>
  <si>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</si>
  <si>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</si>
  <si>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</si>
  <si>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</si>
  <si>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</si>
  <si>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</si>
  <si>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</si>
  <si>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</si>
  <si>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</si>
  <si>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</si>
  <si>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</si>
  <si>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</si>
  <si>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</si>
  <si>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</si>
  <si>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</si>
  <si>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</si>
  <si>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</si>
  <si>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</si>
  <si>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</si>
  <si>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</si>
  <si>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</si>
  <si>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</si>
  <si>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</si>
  <si>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</si>
  <si>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</si>
  <si>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</si>
  <si>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</si>
  <si>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</si>
  <si>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</si>
  <si>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</si>
  <si>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</si>
  <si>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</si>
  <si>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</si>
  <si>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</si>
  <si>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</si>
  <si>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</si>
  <si>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</si>
  <si>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</si>
  <si>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</si>
  <si>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</si>
  <si>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</si>
  <si>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</si>
  <si>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</si>
  <si>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</si>
  <si>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</si>
  <si>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</si>
  <si>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</si>
  <si>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</si>
  <si>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</si>
  <si>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</si>
  <si>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</si>
  <si>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</si>
  <si>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</si>
  <si>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</si>
  <si>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</si>
  <si>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</si>
  <si>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</si>
  <si>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</si>
  <si>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</si>
  <si>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</si>
  <si>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</si>
  <si>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</si>
  <si>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</si>
  <si>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</si>
  <si>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</si>
  <si>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</si>
  <si>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</si>
  <si>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</si>
  <si>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</si>
  <si>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</si>
  <si>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</si>
  <si>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</si>
  <si>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</si>
  <si>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</si>
  <si>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</si>
  <si>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</si>
  <si>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</si>
  <si>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</si>
  <si>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</si>
  <si>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</si>
  <si>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</si>
  <si>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</si>
  <si>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</si>
  <si>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</si>
  <si>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</si>
  <si>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</si>
  <si>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</si>
  <si>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</si>
  <si>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</si>
  <si>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</si>
  <si>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</si>
  <si>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</si>
  <si>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</si>
  <si>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</si>
  <si>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</si>
  <si>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</si>
  <si>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</si>
  <si>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</si>
  <si>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</si>
  <si>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</si>
  <si>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</si>
  <si>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</si>
  <si>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</si>
  <si>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</si>
  <si>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</si>
  <si>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</si>
  <si>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</si>
  <si>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</si>
  <si>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</si>
  <si>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</si>
  <si>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</si>
  <si>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</si>
  <si>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</si>
  <si>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</si>
  <si>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</si>
  <si>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</si>
  <si>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</si>
  <si>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</si>
  <si>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</si>
  <si>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</si>
  <si>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</si>
  <si>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</si>
  <si>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</si>
  <si>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</si>
  <si>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</si>
  <si>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</si>
  <si>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</si>
  <si>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</si>
  <si>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</si>
  <si>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</si>
  <si>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</si>
  <si>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</si>
  <si>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</si>
  <si>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</si>
  <si>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</si>
  <si>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</si>
  <si>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</si>
  <si>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</si>
  <si>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</si>
  <si>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</si>
  <si>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</si>
  <si>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</si>
  <si>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</si>
  <si>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</si>
  <si>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</si>
  <si>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</si>
  <si>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</si>
  <si>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</si>
  <si>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</si>
  <si>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</si>
  <si>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</si>
  <si>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</si>
  <si>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</si>
  <si>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</si>
  <si>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</si>
  <si>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</si>
  <si>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</si>
  <si>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</si>
  <si>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</si>
  <si>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</si>
  <si>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</si>
  <si>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</si>
  <si>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</si>
  <si>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</si>
  <si>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</si>
  <si>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</si>
  <si>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</si>
  <si>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</si>
  <si>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</si>
  <si>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</si>
  <si>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</si>
  <si>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</si>
  <si>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</si>
  <si>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</si>
  <si>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</si>
  <si>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</si>
  <si>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</si>
  <si>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</si>
  <si>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</si>
  <si>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</si>
  <si>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</si>
  <si>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</si>
  <si>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</si>
  <si>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</si>
  <si>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</si>
  <si>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</si>
  <si>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</si>
  <si>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</si>
  <si>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</si>
  <si>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</si>
  <si>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</si>
  <si>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</si>
  <si>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</si>
  <si>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</si>
  <si>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</si>
  <si>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</si>
  <si>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</si>
  <si>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</si>
  <si>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</si>
  <si>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</si>
  <si>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</si>
  <si>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</si>
  <si>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</si>
  <si>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</si>
  <si>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</si>
  <si>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</si>
  <si>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</si>
  <si>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</si>
  <si>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</si>
  <si>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</si>
  <si>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</si>
  <si>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</si>
  <si>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</si>
  <si>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</si>
  <si>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</si>
  <si>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</si>
  <si>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</si>
  <si>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</si>
  <si>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</si>
  <si>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</si>
  <si>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</si>
  <si>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</si>
  <si>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</si>
  <si>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</si>
  <si>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</si>
  <si>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</si>
  <si>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</si>
  <si>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</si>
  <si>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</si>
  <si>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</si>
  <si>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</si>
  <si>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</si>
  <si>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</si>
  <si>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</si>
  <si>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</si>
  <si>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</si>
  <si>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</si>
  <si>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</si>
  <si>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</si>
  <si>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</si>
  <si>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</si>
  <si>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</si>
  <si>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</si>
  <si>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</si>
  <si>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</si>
  <si>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</si>
  <si>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</si>
  <si>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</si>
  <si>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</si>
  <si>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</si>
  <si>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</si>
  <si>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</si>
  <si>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</si>
  <si>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</si>
  <si>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</si>
  <si>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</si>
  <si>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</si>
  <si>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</si>
  <si>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</si>
  <si>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</si>
  <si>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</si>
  <si>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</si>
  <si>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</si>
  <si>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</si>
  <si>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</si>
  <si>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</si>
  <si>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</si>
  <si>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</si>
  <si>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</si>
  <si>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</si>
  <si>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</si>
  <si>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</si>
  <si>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</si>
  <si>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</si>
  <si>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</si>
  <si>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</si>
  <si>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</si>
  <si>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</si>
  <si>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</si>
  <si>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</si>
  <si>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</si>
  <si>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</si>
  <si>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</si>
  <si>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</si>
  <si>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</si>
  <si>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</si>
  <si>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</si>
  <si>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</si>
  <si>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</si>
  <si>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</si>
  <si>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</si>
  <si>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</si>
  <si>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</si>
  <si>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</si>
  <si>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</si>
  <si>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</si>
  <si>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</si>
  <si>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</si>
  <si>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</si>
  <si>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</si>
  <si>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</si>
  <si>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</si>
  <si>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</si>
  <si>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</si>
  <si>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</si>
  <si>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</si>
  <si>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</si>
  <si>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</si>
  <si>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</si>
  <si>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</si>
  <si>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</si>
  <si>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</si>
  <si>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</si>
  <si>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</si>
  <si>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</si>
  <si>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</si>
  <si>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</si>
  <si>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</si>
  <si>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</si>
  <si>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</si>
  <si>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</si>
  <si>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</si>
  <si>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</si>
  <si>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</si>
  <si>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</si>
  <si>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</si>
  <si>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</si>
  <si>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</si>
  <si>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</si>
  <si>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</si>
  <si>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</si>
  <si>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</si>
  <si>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</si>
  <si>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</si>
  <si>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</si>
  <si>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</si>
  <si>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</si>
  <si>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</si>
  <si>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</si>
  <si>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</si>
  <si>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</si>
  <si>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</si>
  <si>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</si>
  <si>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</si>
  <si>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</si>
  <si>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</si>
  <si>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</si>
  <si>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</si>
  <si>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</si>
  <si>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</si>
  <si>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</si>
  <si>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</si>
  <si>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</si>
  <si>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</si>
  <si>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</si>
  <si>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</si>
  <si>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</si>
  <si>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</si>
  <si>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</si>
  <si>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</si>
  <si>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</si>
  <si>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</si>
  <si>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</si>
  <si>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</si>
  <si>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</si>
  <si>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</si>
  <si>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</si>
  <si>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</si>
  <si>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</si>
  <si>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</si>
  <si>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</si>
  <si>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</si>
  <si>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</si>
  <si>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</si>
  <si>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</si>
  <si>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</si>
  <si>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</si>
  <si>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</si>
  <si>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</si>
  <si>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</si>
  <si>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</si>
  <si>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</si>
  <si>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</si>
  <si>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</si>
  <si>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</si>
  <si>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</si>
  <si>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</si>
  <si>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</si>
  <si>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</si>
  <si>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</si>
  <si>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</si>
  <si>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</si>
  <si>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</si>
  <si>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</si>
  <si>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</si>
  <si>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</si>
  <si>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</si>
  <si>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</si>
  <si>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</si>
  <si>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</si>
  <si>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</si>
  <si>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</si>
  <si>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</si>
  <si>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</si>
  <si>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</si>
  <si>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</si>
  <si>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</si>
  <si>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</si>
  <si>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</si>
  <si>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</si>
  <si>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</si>
  <si>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</si>
  <si>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</si>
  <si>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</si>
  <si>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</si>
  <si>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</si>
  <si>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</si>
  <si>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</si>
  <si>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</si>
  <si>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</si>
  <si>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</si>
  <si>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</si>
  <si>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</si>
  <si>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</si>
  <si>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</si>
  <si>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</si>
  <si>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</si>
  <si>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</si>
  <si>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</si>
  <si>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</si>
  <si>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</si>
  <si>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</si>
  <si>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</si>
  <si>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</si>
  <si>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</si>
  <si>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</si>
  <si>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</si>
  <si>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</si>
  <si>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</si>
  <si>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</si>
  <si>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</si>
  <si>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</si>
  <si>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</si>
  <si>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</si>
  <si>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</si>
  <si>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</si>
  <si>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</si>
  <si>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</si>
  <si>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</si>
  <si>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</si>
  <si>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</si>
  <si>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</si>
  <si>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</si>
  <si>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</si>
  <si>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</si>
  <si>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</si>
  <si>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</si>
  <si>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</si>
  <si>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</si>
  <si>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</si>
  <si>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</si>
  <si>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</si>
  <si>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</si>
  <si>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</si>
  <si>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</si>
  <si>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</si>
  <si>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</si>
  <si>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</si>
  <si>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</si>
  <si>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</si>
  <si>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</si>
  <si>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</si>
  <si>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</si>
  <si>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</si>
  <si>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</si>
  <si>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</si>
  <si>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</si>
  <si>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</si>
  <si>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</si>
  <si>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</si>
  <si>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</si>
  <si>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</si>
  <si>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</si>
  <si>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</si>
  <si>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</si>
  <si>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</si>
  <si>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</si>
  <si>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</si>
  <si>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</si>
  <si>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</si>
  <si>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</si>
  <si>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</si>
  <si>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</si>
  <si>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</si>
  <si>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</si>
  <si>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</si>
  <si>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</si>
  <si>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</si>
  <si>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</si>
  <si>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</si>
  <si>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</si>
  <si>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</si>
  <si>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</si>
  <si>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</si>
  <si>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</si>
  <si>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</si>
  <si>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</si>
  <si>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</si>
  <si>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</si>
  <si>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</si>
  <si>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</si>
  <si>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</si>
  <si>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</si>
  <si>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</si>
  <si>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</si>
  <si>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</si>
  <si>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</si>
  <si>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</si>
  <si>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</si>
  <si>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</si>
  <si>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</si>
  <si>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</si>
  <si>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</si>
  <si>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</si>
  <si>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</si>
  <si>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</si>
  <si>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</si>
  <si>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</si>
  <si>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</si>
  <si>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</si>
  <si>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</si>
  <si>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</si>
  <si>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</si>
  <si>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</si>
  <si>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</si>
  <si>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</si>
  <si>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</si>
  <si>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</si>
  <si>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</si>
  <si>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</si>
  <si>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</si>
  <si>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</si>
  <si>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</si>
  <si>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</si>
  <si>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</si>
  <si>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</si>
  <si>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</si>
  <si>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</si>
  <si>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</si>
  <si>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</si>
  <si>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</si>
  <si>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</si>
  <si>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</si>
  <si>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</si>
  <si>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</si>
  <si>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</si>
  <si>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</si>
  <si>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</si>
  <si>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</si>
  <si>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</si>
  <si>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</si>
  <si>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</si>
  <si>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</si>
  <si>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</si>
  <si>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</si>
  <si>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</si>
  <si>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</si>
  <si>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</si>
  <si>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</si>
  <si>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</si>
  <si>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</si>
  <si>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</si>
  <si>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</si>
  <si>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</si>
  <si>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</si>
  <si>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</si>
  <si>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</si>
  <si>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</si>
  <si>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</si>
  <si>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</si>
  <si>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</si>
  <si>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</si>
  <si>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</si>
  <si>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</si>
  <si>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</si>
  <si>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</si>
  <si>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</si>
  <si>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</si>
  <si>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</si>
  <si>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</si>
  <si>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</si>
  <si>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</si>
  <si>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</si>
  <si>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</si>
  <si>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</si>
  <si>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</si>
  <si>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</si>
  <si>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</si>
  <si>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</si>
  <si>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</si>
  <si>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</si>
  <si>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</si>
  <si>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</si>
  <si>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</si>
  <si>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</si>
  <si>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</si>
  <si>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</si>
  <si>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</si>
  <si>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</si>
  <si>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</si>
  <si>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</si>
  <si>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</si>
  <si>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</si>
  <si>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</si>
  <si>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</si>
  <si>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</si>
  <si>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</si>
  <si>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</si>
  <si>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</si>
  <si>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</si>
  <si>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</si>
  <si>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</si>
  <si>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</si>
  <si>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</si>
  <si>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</si>
  <si>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</si>
  <si>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</si>
  <si>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</si>
  <si>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</si>
  <si>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</si>
  <si>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</si>
  <si>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</si>
  <si>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</si>
  <si>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</si>
  <si>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</si>
  <si>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</si>
  <si>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</si>
  <si>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</si>
  <si>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</si>
  <si>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</si>
  <si>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</si>
  <si>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</si>
  <si>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</si>
  <si>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</si>
  <si>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</si>
  <si>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</si>
  <si>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</si>
  <si>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</si>
  <si>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</si>
  <si>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</si>
  <si>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</si>
  <si>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</si>
  <si>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</si>
  <si>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</si>
  <si>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</si>
  <si>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</si>
  <si>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</si>
  <si>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</si>
  <si>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</si>
  <si>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</si>
  <si>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</si>
  <si>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</si>
  <si>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</si>
  <si>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</si>
  <si>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</si>
  <si>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</si>
  <si>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</si>
  <si>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</si>
  <si>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</si>
  <si>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</si>
  <si>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</si>
  <si>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</si>
  <si>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</si>
  <si>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</si>
  <si>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</si>
  <si>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</si>
  <si>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</si>
  <si>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</si>
  <si>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</si>
  <si>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</si>
  <si>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</si>
  <si>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</si>
  <si>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</si>
  <si>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</si>
  <si>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</si>
  <si>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</si>
  <si>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</si>
  <si>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</si>
  <si>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</si>
  <si>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</si>
  <si>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</si>
  <si>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</si>
  <si>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</si>
  <si>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</si>
  <si>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</si>
  <si>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</si>
  <si>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</si>
  <si>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</si>
  <si>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</si>
  <si>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</si>
  <si>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</si>
  <si>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</si>
  <si>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</si>
  <si>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</si>
  <si>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</si>
  <si>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</si>
  <si>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</si>
  <si>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</si>
  <si>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</si>
  <si>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</si>
  <si>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</si>
  <si>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</si>
  <si>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</si>
  <si>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</si>
  <si>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</si>
  <si>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</si>
  <si>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</si>
  <si>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</si>
  <si>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</si>
  <si>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</si>
  <si>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</si>
  <si>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</si>
  <si>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</si>
  <si>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</si>
  <si>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</si>
  <si>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</si>
  <si>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</si>
  <si>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</si>
  <si>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</si>
  <si>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</si>
  <si>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</si>
  <si>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</si>
  <si>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</si>
  <si>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</si>
  <si>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</si>
  <si>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</si>
  <si>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</si>
  <si>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</si>
  <si>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</si>
  <si>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</si>
  <si>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</si>
  <si>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</si>
  <si>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</si>
  <si>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</si>
  <si>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</si>
  <si>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</si>
  <si>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</si>
  <si>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</si>
  <si>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</si>
  <si>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</si>
  <si>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</si>
  <si>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</si>
  <si>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</si>
  <si>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</si>
  <si>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</si>
  <si>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</si>
  <si>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</si>
  <si>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</si>
  <si>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</si>
  <si>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</si>
  <si>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</si>
  <si>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</si>
  <si>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</si>
  <si>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</si>
  <si>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</si>
  <si>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</si>
  <si>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</si>
  <si>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</si>
  <si>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</si>
  <si>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</si>
  <si>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</si>
  <si>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</si>
  <si>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</si>
  <si>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</si>
  <si>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</si>
  <si>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</si>
  <si>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</si>
  <si>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</si>
  <si>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</si>
  <si>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</si>
  <si>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</si>
  <si>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</si>
  <si>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</si>
  <si>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</si>
  <si>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</si>
  <si>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</si>
  <si>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</si>
  <si>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</si>
  <si>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</si>
  <si>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</si>
  <si>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</si>
  <si>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</si>
  <si>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</si>
  <si>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</si>
  <si>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</si>
  <si>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</si>
  <si>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</si>
  <si>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</si>
  <si>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</si>
  <si>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</si>
  <si>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</si>
  <si>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</si>
  <si>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</si>
  <si>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</si>
  <si>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</si>
  <si>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</si>
  <si>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</si>
  <si>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</si>
  <si>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</si>
  <si>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</si>
  <si>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</si>
  <si>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</si>
  <si>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</si>
  <si>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</si>
  <si>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</si>
  <si>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</si>
  <si>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</si>
  <si>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</si>
  <si>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</si>
  <si>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</si>
  <si>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</si>
  <si>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</si>
  <si>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</si>
  <si>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</si>
  <si>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</si>
  <si>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</si>
  <si>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</si>
  <si>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</si>
  <si>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</si>
  <si>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</si>
  <si>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</si>
  <si>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</si>
  <si>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</si>
  <si>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</si>
  <si>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</si>
  <si>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</si>
  <si>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</si>
  <si>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</si>
  <si>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</si>
  <si>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</si>
  <si>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</si>
  <si>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</si>
  <si>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</si>
  <si>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</si>
  <si>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</si>
  <si>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</si>
  <si>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</si>
  <si>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</si>
  <si>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</si>
  <si>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</si>
  <si>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</si>
  <si>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</si>
  <si>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</si>
  <si>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</si>
  <si>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</si>
  <si>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</si>
  <si>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</si>
  <si>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</si>
  <si>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</si>
  <si>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</si>
  <si>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</si>
  <si>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</si>
  <si>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</si>
  <si>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</si>
  <si>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</si>
  <si>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</si>
  <si>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</si>
  <si>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</si>
  <si>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</si>
  <si>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</si>
  <si>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</si>
  <si>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</si>
  <si>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</si>
  <si>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</si>
  <si>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</si>
  <si>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</si>
  <si>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</si>
  <si>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</si>
  <si>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</si>
  <si>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</si>
  <si>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</si>
  <si>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</si>
  <si>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</si>
  <si>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</si>
  <si>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</si>
  <si>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</si>
  <si>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</si>
  <si>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</si>
  <si>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</si>
  <si>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</si>
  <si>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</si>
  <si>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</si>
  <si>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</si>
  <si>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</si>
  <si>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</si>
  <si>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</si>
  <si>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</si>
  <si>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</si>
  <si>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</si>
  <si>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</si>
  <si>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</si>
  <si>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</si>
  <si>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</si>
  <si>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</si>
  <si>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</si>
  <si>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</si>
  <si>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</si>
  <si>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</si>
  <si>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</si>
  <si>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</si>
  <si>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</si>
  <si>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</si>
  <si>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</si>
  <si>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</si>
  <si>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</si>
  <si>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</si>
  <si>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</si>
  <si>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</si>
  <si>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</si>
  <si>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</si>
  <si>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</si>
  <si>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</si>
  <si>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</si>
  <si>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</si>
  <si>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</si>
  <si>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</si>
  <si>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</si>
  <si>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</si>
  <si>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</si>
  <si>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</si>
  <si>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</si>
  <si>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</si>
  <si>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</si>
  <si>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</si>
  <si>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</si>
  <si>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</si>
  <si>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</si>
  <si>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</si>
  <si>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</si>
  <si>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</si>
  <si>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</si>
  <si>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</si>
  <si>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</si>
  <si>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</si>
  <si>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</si>
  <si>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</si>
  <si>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</si>
  <si>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</si>
  <si>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</si>
  <si>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</si>
  <si>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</si>
  <si>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</si>
  <si>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</si>
  <si>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</si>
  <si>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</si>
  <si>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</si>
  <si>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</si>
  <si>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</si>
  <si>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</si>
  <si>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</si>
  <si>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</si>
  <si>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</si>
  <si>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</si>
  <si>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</si>
  <si>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</si>
  <si>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</si>
  <si>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</si>
  <si>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</si>
  <si>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</si>
  <si>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</si>
  <si>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</si>
  <si>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</si>
  <si>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</si>
  <si>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</si>
  <si>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</si>
  <si>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</si>
  <si>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</si>
  <si>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</si>
  <si>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</si>
  <si>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</si>
  <si>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</si>
  <si>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</si>
  <si>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</si>
  <si>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</si>
  <si>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</si>
  <si>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</si>
  <si>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</si>
  <si>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</si>
  <si>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</si>
  <si>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</si>
  <si>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</si>
  <si>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</si>
  <si>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</si>
  <si>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</si>
  <si>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</si>
  <si>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</si>
  <si>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</si>
  <si>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</si>
  <si>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</si>
  <si>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</si>
  <si>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</si>
  <si>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</si>
  <si>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</si>
  <si>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</si>
  <si>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</si>
  <si>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</si>
  <si>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</si>
  <si>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</si>
  <si>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</si>
  <si>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</si>
  <si>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</si>
  <si>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</si>
  <si>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</si>
  <si>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</si>
  <si>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</si>
  <si>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</si>
  <si>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</si>
  <si>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</si>
  <si>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</si>
  <si>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</si>
  <si>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</si>
  <si>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</si>
  <si>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</si>
  <si>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</si>
  <si>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</si>
  <si>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</si>
  <si>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</si>
  <si>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</si>
  <si>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</si>
  <si>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</si>
  <si>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</si>
  <si>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</si>
  <si>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</si>
  <si>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</si>
  <si>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</si>
  <si>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</si>
  <si>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</si>
  <si>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</si>
  <si>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</si>
  <si>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</si>
  <si>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</si>
  <si>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</si>
  <si>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</si>
  <si>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</si>
  <si>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</si>
  <si>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</si>
  <si>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</si>
  <si>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</si>
  <si>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</si>
  <si>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</si>
  <si>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</si>
  <si>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</si>
  <si>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</si>
  <si>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</si>
  <si>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</si>
  <si>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</si>
  <si>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</si>
  <si>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</si>
  <si>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</si>
  <si>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</si>
  <si>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</si>
  <si>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</si>
  <si>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</si>
  <si>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</si>
  <si>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</si>
  <si>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</si>
  <si>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</si>
  <si>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</si>
  <si>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</si>
  <si>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</si>
  <si>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</si>
  <si>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</si>
  <si>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</si>
  <si>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</si>
  <si>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</si>
  <si>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</si>
  <si>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</si>
  <si>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</si>
  <si>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</si>
  <si>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</si>
  <si>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</si>
  <si>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</si>
  <si>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</si>
  <si>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</si>
  <si>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</si>
  <si>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</si>
  <si>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</si>
  <si>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</si>
  <si>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</si>
  <si>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</si>
  <si>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</si>
  <si>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</si>
  <si>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</si>
  <si>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</si>
  <si>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</si>
  <si>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</si>
  <si>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</si>
  <si>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</si>
  <si>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</si>
  <si>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</si>
  <si>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</si>
  <si>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</si>
  <si>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</si>
  <si>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</si>
  <si>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</si>
  <si>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</si>
  <si>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</si>
  <si>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</si>
  <si>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</si>
  <si>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</si>
  <si>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</si>
  <si>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</si>
  <si>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</si>
  <si>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</si>
  <si>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</si>
  <si>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</si>
  <si>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</si>
  <si>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</si>
  <si>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</si>
  <si>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</si>
  <si>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</si>
  <si>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</si>
  <si>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</si>
  <si>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</si>
  <si>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</si>
  <si>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</si>
  <si>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</si>
  <si>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</si>
  <si>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</si>
  <si>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</si>
  <si>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</si>
  <si>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</si>
  <si>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</si>
  <si>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</si>
  <si>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</si>
  <si>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</si>
  <si>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</si>
  <si>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</si>
  <si>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</si>
  <si>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</si>
  <si>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</si>
  <si>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</si>
  <si>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</si>
  <si>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</si>
  <si>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</si>
  <si>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</si>
  <si>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</si>
  <si>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</si>
  <si>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</si>
  <si>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</si>
  <si>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</si>
  <si>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</si>
  <si>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</si>
  <si>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</si>
  <si>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</si>
  <si>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</si>
  <si>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</si>
  <si>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</si>
  <si>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</si>
  <si>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</si>
  <si>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</si>
  <si>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</si>
  <si>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</si>
  <si>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</si>
  <si>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</si>
  <si>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</si>
  <si>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</si>
  <si>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</si>
  <si>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</si>
  <si>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</si>
  <si>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</si>
  <si>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</si>
  <si>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</si>
  <si>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</si>
  <si>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</si>
  <si>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</si>
  <si>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</si>
  <si>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</si>
  <si>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</si>
  <si>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</si>
  <si>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</si>
  <si>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</si>
  <si>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</si>
  <si>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</si>
  <si>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</si>
  <si>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</si>
  <si>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</si>
  <si>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</si>
  <si>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</si>
  <si>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</si>
  <si>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</si>
  <si>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</si>
  <si>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</si>
  <si>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</si>
  <si>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</si>
  <si>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</si>
  <si>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</si>
  <si>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</si>
  <si>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</si>
  <si>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</si>
  <si>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</si>
  <si>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</si>
  <si>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</si>
  <si>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</si>
  <si>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</si>
  <si>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</si>
  <si>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</si>
  <si>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</si>
  <si>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</si>
  <si>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</si>
  <si>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</si>
  <si>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</si>
  <si>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</si>
  <si>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</si>
  <si>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</si>
  <si>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</si>
  <si>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</si>
  <si>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</si>
  <si>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</si>
  <si>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</si>
  <si>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</si>
  <si>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</si>
  <si>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</si>
  <si>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</si>
  <si>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</si>
  <si>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</si>
  <si>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</si>
  <si>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</si>
  <si>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</si>
  <si>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</si>
  <si>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</si>
  <si>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</si>
  <si>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</si>
  <si>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</si>
  <si>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</si>
  <si>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</si>
  <si>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</si>
  <si>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</si>
  <si>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</si>
  <si>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</si>
  <si>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</si>
  <si>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</si>
  <si>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</si>
  <si>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</si>
  <si>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</si>
  <si>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</si>
  <si>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</si>
  <si>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</si>
  <si>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</si>
  <si>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</si>
  <si>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</si>
  <si>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</si>
  <si>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</si>
  <si>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</si>
  <si>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</si>
  <si>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</si>
  <si>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</si>
  <si>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</si>
  <si>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</si>
  <si>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</si>
  <si>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</si>
  <si>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</si>
  <si>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</si>
  <si>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</si>
  <si>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</si>
  <si>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</si>
  <si>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</si>
  <si>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</si>
  <si>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</si>
  <si>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</si>
  <si>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</si>
  <si>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</si>
  <si>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</si>
  <si>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</si>
  <si>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</si>
  <si>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</si>
  <si>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</si>
  <si>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</si>
  <si>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</si>
  <si>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</si>
  <si>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</si>
  <si>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</si>
  <si>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</si>
  <si>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</si>
  <si>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</si>
  <si>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</si>
  <si>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</si>
  <si>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</si>
  <si>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</si>
  <si>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</si>
  <si>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</si>
  <si>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</si>
  <si>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</si>
  <si>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</si>
  <si>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</si>
  <si>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</si>
  <si>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</si>
  <si>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</si>
  <si>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</si>
  <si>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</si>
  <si>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</si>
  <si>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</si>
  <si>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</si>
  <si>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</si>
  <si>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</si>
  <si>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</si>
  <si>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</si>
  <si>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</si>
  <si>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</si>
  <si>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</si>
  <si>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</si>
  <si>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</si>
  <si>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</si>
  <si>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</si>
  <si>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</si>
  <si>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</si>
  <si>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</si>
  <si>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</si>
  <si>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</si>
  <si>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</si>
  <si>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</si>
  <si>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</si>
  <si>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</si>
  <si>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</si>
  <si>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</si>
  <si>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</si>
  <si>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</si>
  <si>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</si>
  <si>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</si>
  <si>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</si>
  <si>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</si>
  <si>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</si>
  <si>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</si>
  <si>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</si>
  <si>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</si>
  <si>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</si>
  <si>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</si>
  <si>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</si>
  <si>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</si>
  <si>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</si>
  <si>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</si>
  <si>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</si>
  <si>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</si>
  <si>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</si>
  <si>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</si>
  <si>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</si>
  <si>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</si>
  <si>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</si>
  <si>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</si>
  <si>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</si>
  <si>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</si>
  <si>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</si>
  <si>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</si>
  <si>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</si>
  <si>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</si>
  <si>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</si>
  <si>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</si>
  <si>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</si>
  <si>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</si>
  <si>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</si>
  <si>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</si>
  <si>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</si>
  <si>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</si>
  <si>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</si>
  <si>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</si>
  <si>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</si>
  <si>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</si>
  <si>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</si>
  <si>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</si>
  <si>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</si>
  <si>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</si>
  <si>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</si>
  <si>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</si>
  <si>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</si>
  <si>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</si>
  <si>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</si>
  <si>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</si>
  <si>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</si>
  <si>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</si>
  <si>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</si>
  <si>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</si>
  <si>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</si>
  <si>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</si>
  <si>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</si>
  <si>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</si>
  <si>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</si>
  <si>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</si>
  <si>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</si>
  <si>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</si>
  <si>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</si>
  <si>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</si>
  <si>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</si>
  <si>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</si>
  <si>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</si>
  <si>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</si>
  <si>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</si>
  <si>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</si>
  <si>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</si>
  <si>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</si>
  <si>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</si>
  <si>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</si>
  <si>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</si>
  <si>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</si>
  <si>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</si>
  <si>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</si>
  <si>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</si>
  <si>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</si>
  <si>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</si>
  <si>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</si>
  <si>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</si>
  <si>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</si>
  <si>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</si>
  <si>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</si>
  <si>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</si>
  <si>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</si>
  <si>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</si>
  <si>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</si>
  <si>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</si>
  <si>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</si>
  <si>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</si>
  <si>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</si>
  <si>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</si>
  <si>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</si>
  <si>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</si>
  <si>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</si>
  <si>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</si>
  <si>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</si>
  <si>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</si>
  <si>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</si>
  <si>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</si>
  <si>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</si>
  <si>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</si>
  <si>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</si>
  <si>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</si>
  <si>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</si>
  <si>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</si>
  <si>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</si>
  <si>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</si>
  <si>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</si>
  <si>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</si>
  <si>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</si>
  <si>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</si>
  <si>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</si>
  <si>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</si>
  <si>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</si>
  <si>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</si>
  <si>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</si>
  <si>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</si>
  <si>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</si>
  <si>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</si>
  <si>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</si>
  <si>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</si>
  <si>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</si>
  <si>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</si>
  <si>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</si>
  <si>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</si>
  <si>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</si>
  <si>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</si>
  <si>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</si>
  <si>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</si>
  <si>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</si>
  <si>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</si>
  <si>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</si>
  <si>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</si>
  <si>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</si>
  <si>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</si>
  <si>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</si>
  <si>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</si>
  <si>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</si>
  <si>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</si>
  <si>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</si>
  <si>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</si>
  <si>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</si>
  <si>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</si>
  <si>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</si>
  <si>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</si>
  <si>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</si>
  <si>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</si>
  <si>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</si>
  <si>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</si>
  <si>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</si>
  <si>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</si>
  <si>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</si>
  <si>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</si>
  <si>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</si>
  <si>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</si>
  <si>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</si>
  <si>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</si>
  <si>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</si>
  <si>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</si>
  <si>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</si>
  <si>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</si>
  <si>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</si>
  <si>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</si>
  <si>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</si>
  <si>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</si>
  <si>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</si>
  <si>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</si>
  <si>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</si>
  <si>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</si>
  <si>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</si>
  <si>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</si>
  <si>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</si>
  <si>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</si>
  <si>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</si>
  <si>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</si>
  <si>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</si>
  <si>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</si>
  <si>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</si>
  <si>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</si>
  <si>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</si>
  <si>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</si>
  <si>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</si>
  <si>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</si>
  <si>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</si>
  <si>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</si>
  <si>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</si>
  <si>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</si>
  <si>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</si>
  <si>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</si>
  <si>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</si>
  <si>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</si>
  <si>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</si>
  <si>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</si>
  <si>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</si>
  <si>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</si>
  <si>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</si>
  <si>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</si>
  <si>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</si>
  <si>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</si>
  <si>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</si>
  <si>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</si>
  <si>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</si>
  <si>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</si>
  <si>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</si>
  <si>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</si>
  <si>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</si>
  <si>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</si>
  <si>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</si>
  <si>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</si>
  <si>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</si>
  <si>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</si>
  <si>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</si>
  <si>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</si>
  <si>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</si>
  <si>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</si>
  <si>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</si>
  <si>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</si>
  <si>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</si>
  <si>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</si>
  <si>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</si>
  <si>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</si>
  <si>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</si>
  <si>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</si>
  <si>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</si>
  <si>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</si>
  <si>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</si>
  <si>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</si>
  <si>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</si>
  <si>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</si>
  <si>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</si>
  <si>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</si>
  <si>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</si>
  <si>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</si>
  <si>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</si>
  <si>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</si>
  <si>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</si>
  <si>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</si>
  <si>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</si>
  <si>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</si>
  <si>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</si>
  <si>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</si>
  <si>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</si>
  <si>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</si>
  <si>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</si>
  <si>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</si>
  <si>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</si>
  <si>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</si>
  <si>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</si>
  <si>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</si>
  <si>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</si>
  <si>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</si>
  <si>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</si>
  <si>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</si>
  <si>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</si>
  <si>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</si>
  <si>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</si>
  <si>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</si>
  <si>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</si>
  <si>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</si>
  <si>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</si>
  <si>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</si>
  <si>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</si>
  <si>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</si>
  <si>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</si>
  <si>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</si>
  <si>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</si>
  <si>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</si>
  <si>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</si>
  <si>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</si>
  <si>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</si>
  <si>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</si>
  <si>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</si>
  <si>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</si>
  <si>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</si>
  <si>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</si>
  <si>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</si>
  <si>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</si>
  <si>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</si>
  <si>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</si>
  <si>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</si>
  <si>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</si>
  <si>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</si>
  <si>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</si>
  <si>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</si>
  <si>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</si>
  <si>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</si>
  <si>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</si>
  <si>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</si>
  <si>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</si>
  <si>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</si>
  <si>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</si>
  <si>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</si>
  <si>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</si>
  <si>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</si>
  <si>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</si>
  <si>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</si>
  <si>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</si>
  <si>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</si>
  <si>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</si>
  <si>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</si>
  <si>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</si>
  <si>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</si>
  <si>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</si>
  <si>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</si>
  <si>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</si>
  <si>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</si>
  <si>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</si>
  <si>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</si>
  <si>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</si>
  <si>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</si>
  <si>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</si>
  <si>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</si>
  <si>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</si>
  <si>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</si>
  <si>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</si>
  <si>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</si>
  <si>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</si>
  <si>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</si>
  <si>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</si>
  <si>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</si>
  <si>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</si>
  <si>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</si>
  <si>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</si>
  <si>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</si>
  <si>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</si>
  <si>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</si>
  <si>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</si>
  <si>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</si>
  <si>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</si>
  <si>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</si>
  <si>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</si>
  <si>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</si>
  <si>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</si>
  <si>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</si>
  <si>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</si>
  <si>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</si>
  <si>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</si>
  <si>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</si>
  <si>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</si>
  <si>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</si>
  <si>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</si>
  <si>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</si>
  <si>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</si>
  <si>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</si>
  <si>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</si>
  <si>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</si>
  <si>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</si>
  <si>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</si>
  <si>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</si>
  <si>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</si>
  <si>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</si>
  <si>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</si>
  <si>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</si>
  <si>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</si>
  <si>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</si>
  <si>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</si>
  <si>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</si>
  <si>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</si>
  <si>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</si>
  <si>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</si>
  <si>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</si>
  <si>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</si>
  <si>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</si>
  <si>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</si>
  <si>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</si>
  <si>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</si>
  <si>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</si>
  <si>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</si>
  <si>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</si>
  <si>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</si>
  <si>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</si>
  <si>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</si>
  <si>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</si>
  <si>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</si>
  <si>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</si>
  <si>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</si>
  <si>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</si>
  <si>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</si>
  <si>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</si>
  <si>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</si>
  <si>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</si>
  <si>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</si>
  <si>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</si>
  <si>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</si>
  <si>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</si>
  <si>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</si>
  <si>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</si>
  <si>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</si>
  <si>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</si>
  <si>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</si>
  <si>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</si>
  <si>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</si>
  <si>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</si>
  <si>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</si>
  <si>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</si>
  <si>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</si>
  <si>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</si>
  <si>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</si>
  <si>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</si>
  <si>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</si>
  <si>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</si>
  <si>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</si>
  <si>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</si>
  <si>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</si>
  <si>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</si>
  <si>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</si>
  <si>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</si>
  <si>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</si>
  <si>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</si>
  <si>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</si>
  <si>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</si>
  <si>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</si>
  <si>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</si>
  <si>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</si>
  <si>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</si>
  <si>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</si>
  <si>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</si>
  <si>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</si>
  <si>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</si>
  <si>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</si>
  <si>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</si>
  <si>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</si>
  <si>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</si>
  <si>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</si>
  <si>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</si>
  <si>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</si>
  <si>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</si>
  <si>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</si>
  <si>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</si>
  <si>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</si>
  <si>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</si>
  <si>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</si>
  <si>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</si>
  <si>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</si>
  <si>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</si>
  <si>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</si>
  <si>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</si>
  <si>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</si>
  <si>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</si>
  <si>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</si>
  <si>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</si>
  <si>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</si>
  <si>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</si>
  <si>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</si>
  <si>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</si>
  <si>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</si>
  <si>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</si>
  <si>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</si>
  <si>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</si>
  <si>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</si>
  <si>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</si>
  <si>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</si>
  <si>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</si>
  <si>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</si>
  <si>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</si>
  <si>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</si>
  <si>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</si>
  <si>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</si>
  <si>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</si>
  <si>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</si>
  <si>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</si>
  <si>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</si>
  <si>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</si>
  <si>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</si>
  <si>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</si>
  <si>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</si>
  <si>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</si>
  <si>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</si>
  <si>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</si>
  <si>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</si>
  <si>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</si>
  <si>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</si>
  <si>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</si>
  <si>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</si>
  <si>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</si>
  <si>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</si>
  <si>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</si>
  <si>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</si>
  <si>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</si>
  <si>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</si>
  <si>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</si>
  <si>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</si>
  <si>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</si>
  <si>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</si>
  <si>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</si>
  <si>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</si>
  <si>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</si>
  <si>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</si>
  <si>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</si>
  <si>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</si>
  <si>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</si>
  <si>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</si>
  <si>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</si>
  <si>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</si>
  <si>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</si>
  <si>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</si>
  <si>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</si>
  <si>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</si>
  <si>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</si>
  <si>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</si>
  <si>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</si>
  <si>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</si>
  <si>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</si>
  <si>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</si>
  <si>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</si>
  <si>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</si>
  <si>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</si>
  <si>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</si>
  <si>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</si>
  <si>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</si>
  <si>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</si>
  <si>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</si>
  <si>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</si>
  <si>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</si>
  <si>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</si>
  <si>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</si>
  <si>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</si>
  <si>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</si>
  <si>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</si>
  <si>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</si>
  <si>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</si>
  <si>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</si>
  <si>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</si>
  <si>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</si>
  <si>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</si>
  <si>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</si>
  <si>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</si>
  <si>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</si>
  <si>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</si>
  <si>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</si>
  <si>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</si>
  <si>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</si>
  <si>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</si>
  <si>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</si>
  <si>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</si>
  <si>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</si>
  <si>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</si>
  <si>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</si>
  <si>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</si>
  <si>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</si>
  <si>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</si>
  <si>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</si>
  <si>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</si>
  <si>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</si>
  <si>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</si>
  <si>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</si>
  <si>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</si>
  <si>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</si>
  <si>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</si>
  <si>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</si>
  <si>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</si>
  <si>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</si>
  <si>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</si>
  <si>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</si>
  <si>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</si>
  <si>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</si>
  <si>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</si>
  <si>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</si>
  <si>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</si>
  <si>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</si>
  <si>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</si>
  <si>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</si>
  <si>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</si>
  <si>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</si>
  <si>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</si>
  <si>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</si>
  <si>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</si>
  <si>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</si>
  <si>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</si>
  <si>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</si>
  <si>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</si>
  <si>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</si>
  <si>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</si>
  <si>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</si>
  <si>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</si>
  <si>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</si>
  <si>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</si>
  <si>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</si>
  <si>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</si>
  <si>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</si>
  <si>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</si>
  <si>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</si>
  <si>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</si>
  <si>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</si>
  <si>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</si>
  <si>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</si>
  <si>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</si>
  <si>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</si>
  <si>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</si>
  <si>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</si>
  <si>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</si>
  <si>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</si>
  <si>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</si>
  <si>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</si>
  <si>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</si>
  <si>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</si>
  <si>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</si>
  <si>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</si>
  <si>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</si>
  <si>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</si>
  <si>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</si>
  <si>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</si>
  <si>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</si>
  <si>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</si>
  <si>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</si>
  <si>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</si>
  <si>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</si>
  <si>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</si>
  <si>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</si>
  <si>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</si>
  <si>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</si>
  <si>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</si>
  <si>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</si>
  <si>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</si>
  <si>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</si>
  <si>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</si>
  <si>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</si>
  <si>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</si>
  <si>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</si>
  <si>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</si>
  <si>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</si>
  <si>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</si>
  <si>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</si>
  <si>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</si>
  <si>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</si>
  <si>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</si>
  <si>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</si>
  <si>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</si>
  <si>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</si>
  <si>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</si>
  <si>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</si>
  <si>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</si>
  <si>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</si>
  <si>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</si>
  <si>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</si>
  <si>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</si>
  <si>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</si>
  <si>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</si>
  <si>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</si>
  <si>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</si>
  <si>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</si>
  <si>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</si>
  <si>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</si>
  <si>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</si>
  <si>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</si>
  <si>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</si>
  <si>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</si>
  <si>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</si>
  <si>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</si>
  <si>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</si>
  <si>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</si>
  <si>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</si>
  <si>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</si>
  <si>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</si>
  <si>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</si>
  <si>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</si>
  <si>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</si>
  <si>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</si>
  <si>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</si>
  <si>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</si>
  <si>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</si>
  <si>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</si>
  <si>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</si>
  <si>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</si>
  <si>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</si>
  <si>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</si>
  <si>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</si>
  <si>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</si>
  <si>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</si>
  <si>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</si>
  <si>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</si>
  <si>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</si>
  <si>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</si>
  <si>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</si>
  <si>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</si>
  <si>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</si>
  <si>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</si>
  <si>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</si>
  <si>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</si>
  <si>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</si>
  <si>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</si>
  <si>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</si>
  <si>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</si>
  <si>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</si>
  <si>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</si>
  <si>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</si>
  <si>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</si>
  <si>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</si>
  <si>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</si>
  <si>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</si>
  <si>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</si>
  <si>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</si>
  <si>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</si>
  <si>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</si>
  <si>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</si>
  <si>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</si>
  <si>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</si>
  <si>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</si>
  <si>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</si>
  <si>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</si>
  <si>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</si>
  <si>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</si>
  <si>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</si>
  <si>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</si>
  <si>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</si>
  <si>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</si>
  <si>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</si>
  <si>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</si>
  <si>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</si>
  <si>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</si>
  <si>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</si>
  <si>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</si>
  <si>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</si>
  <si>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</si>
  <si>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</si>
  <si>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</si>
  <si>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</si>
  <si>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</si>
  <si>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</si>
  <si>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</si>
  <si>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</si>
  <si>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</si>
  <si>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</si>
  <si>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</si>
  <si>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</si>
  <si>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</si>
  <si>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</si>
  <si>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</si>
  <si>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</si>
  <si>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</si>
  <si>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</si>
  <si>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</si>
  <si>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</si>
  <si>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</si>
  <si>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</si>
  <si>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</si>
  <si>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</si>
  <si>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</si>
  <si>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</si>
  <si>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</si>
  <si>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</si>
  <si>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</si>
  <si>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</si>
  <si>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</si>
  <si>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</si>
  <si>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</si>
  <si>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</si>
  <si>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</si>
  <si>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</si>
  <si>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</si>
  <si>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</si>
  <si>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</si>
  <si>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</si>
  <si>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</si>
  <si>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</si>
  <si>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</si>
  <si>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</si>
  <si>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</si>
  <si>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</si>
  <si>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</si>
  <si>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</si>
  <si>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</si>
  <si>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</si>
  <si>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</si>
  <si>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</si>
  <si>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</si>
  <si>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</si>
  <si>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</si>
  <si>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</si>
  <si>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</si>
  <si>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</si>
  <si>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</si>
  <si>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</si>
  <si>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</si>
  <si>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</si>
  <si>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</si>
  <si>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</si>
  <si>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</si>
  <si>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</si>
  <si>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</si>
  <si>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</si>
  <si>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</si>
  <si>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</si>
  <si>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</si>
  <si>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</si>
  <si>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</si>
  <si>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</si>
  <si>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</si>
  <si>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</si>
  <si>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</si>
  <si>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</si>
  <si>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</si>
  <si>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</si>
  <si>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</si>
  <si>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</si>
  <si>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</si>
  <si>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</si>
  <si>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</si>
  <si>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</si>
  <si>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</si>
  <si>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</si>
  <si>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</si>
  <si>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</si>
  <si>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</si>
  <si>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</si>
  <si>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</si>
  <si>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</si>
  <si>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</si>
  <si>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</si>
  <si>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</si>
  <si>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</si>
  <si>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</si>
  <si>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</si>
  <si>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</si>
  <si>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</si>
  <si>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</si>
  <si>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</si>
  <si>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</si>
  <si>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</si>
  <si>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</si>
  <si>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</si>
  <si>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</si>
  <si>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</si>
  <si>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</si>
  <si>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</si>
  <si>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</si>
  <si>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</si>
  <si>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</si>
  <si>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</si>
  <si>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</si>
  <si>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</si>
  <si>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</si>
  <si>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</si>
  <si>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</si>
  <si>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</si>
  <si>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</si>
  <si>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</si>
  <si>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</si>
  <si>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</si>
  <si>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</si>
  <si>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</si>
  <si>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</si>
  <si>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</si>
  <si>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</si>
  <si>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</si>
  <si>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</si>
  <si>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</si>
  <si>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</si>
  <si>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</si>
  <si>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</si>
  <si>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</si>
  <si>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</si>
  <si>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</si>
  <si>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</si>
  <si>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</si>
  <si>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</si>
  <si>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</si>
  <si>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</si>
  <si>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</si>
  <si>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</si>
  <si>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</si>
  <si>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</si>
  <si>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</si>
  <si>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</si>
  <si>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</si>
  <si>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</si>
  <si>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</si>
  <si>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</si>
  <si>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</si>
  <si>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</si>
  <si>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</si>
  <si>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</si>
  <si>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</si>
  <si>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</si>
  <si>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</si>
  <si>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</si>
  <si>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</si>
  <si>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</si>
  <si>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</si>
  <si>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</si>
  <si>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</si>
  <si>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</si>
  <si>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</si>
  <si>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</si>
  <si>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</si>
  <si>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</si>
  <si>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</si>
  <si>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</si>
  <si>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</si>
  <si>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</si>
  <si>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</si>
  <si>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</si>
  <si>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</si>
  <si>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</si>
  <si>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</si>
  <si>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</si>
  <si>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</si>
  <si>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</si>
  <si>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</si>
  <si>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</si>
  <si>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</si>
  <si>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</si>
  <si>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</si>
  <si>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</si>
  <si>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</si>
  <si>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</si>
  <si>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</si>
  <si>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</si>
  <si>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</si>
  <si>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</si>
  <si>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</si>
  <si>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</si>
  <si>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</si>
  <si>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</si>
  <si>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</si>
  <si>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</si>
  <si>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</si>
  <si>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</si>
  <si>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</si>
  <si>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</si>
  <si>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</si>
  <si>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</si>
  <si>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</si>
  <si>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</si>
  <si>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</si>
  <si>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</si>
  <si>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</si>
  <si>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</si>
  <si>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</si>
  <si>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</si>
  <si>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</si>
  <si>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</si>
  <si>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</si>
  <si>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</si>
  <si>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</si>
  <si>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</si>
  <si>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</si>
  <si>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</si>
  <si>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</si>
  <si>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</si>
  <si>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</si>
  <si>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</si>
  <si>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</si>
  <si>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</si>
  <si>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</si>
  <si>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</si>
  <si>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</si>
  <si>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</si>
  <si>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</si>
  <si>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</si>
  <si>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</si>
  <si>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</si>
  <si>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</si>
  <si>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</si>
  <si>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</si>
  <si>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</si>
  <si>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</si>
  <si>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</si>
  <si>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</si>
  <si>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</si>
  <si>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</si>
  <si>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</si>
  <si>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</si>
  <si>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</si>
  <si>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</si>
  <si>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</si>
  <si>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</si>
  <si>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</si>
  <si>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</si>
  <si>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</si>
  <si>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</si>
  <si>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</si>
  <si>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</si>
  <si>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</si>
  <si>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</si>
  <si>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</si>
  <si>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</si>
  <si>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</si>
  <si>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</si>
  <si>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</si>
  <si>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</si>
  <si>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</si>
  <si>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</si>
  <si>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</si>
  <si>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</si>
  <si>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</si>
  <si>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</si>
  <si>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</si>
  <si>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</si>
  <si>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</si>
  <si>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</si>
  <si>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</si>
  <si>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</si>
  <si>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</si>
  <si>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</si>
  <si>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</si>
  <si>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</si>
  <si>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</si>
  <si>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</si>
  <si>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</si>
  <si>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</si>
  <si>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</si>
  <si>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</si>
  <si>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</si>
  <si>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</si>
  <si>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</si>
  <si>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</si>
  <si>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</si>
  <si>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</si>
  <si>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</si>
  <si>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</si>
  <si>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</si>
  <si>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</si>
  <si>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</si>
  <si>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</si>
  <si>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</si>
  <si>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</si>
  <si>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</si>
  <si>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</si>
  <si>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</si>
  <si>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</si>
  <si>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</si>
  <si>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</si>
  <si>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</si>
  <si>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</si>
  <si>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</si>
  <si>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</si>
  <si>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</si>
  <si>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</si>
  <si>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</si>
  <si>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</si>
  <si>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</si>
  <si>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</si>
  <si>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</si>
  <si>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</si>
  <si>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</si>
  <si>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</si>
  <si>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</si>
  <si>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</si>
  <si>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</si>
  <si>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</si>
  <si>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</si>
  <si>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</si>
  <si>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</si>
  <si>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</si>
  <si>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</si>
  <si>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</si>
  <si>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</si>
  <si>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</si>
  <si>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</si>
  <si>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</si>
  <si>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</si>
  <si>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</si>
  <si>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</si>
  <si>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</si>
  <si>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</si>
  <si>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</si>
  <si>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</si>
  <si>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</si>
  <si>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</si>
  <si>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</si>
  <si>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</si>
  <si>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</si>
  <si>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</si>
  <si>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</si>
  <si>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</si>
  <si>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</si>
  <si>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</si>
  <si>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</si>
  <si>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</si>
  <si>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</si>
  <si>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</si>
  <si>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</si>
  <si>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</si>
  <si>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</si>
  <si>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</si>
  <si>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</si>
  <si>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</si>
  <si>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</si>
  <si>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</si>
  <si>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</si>
  <si>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</si>
  <si>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</si>
  <si>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</si>
  <si>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</si>
  <si>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</si>
  <si>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</si>
  <si>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</si>
  <si>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</si>
  <si>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</si>
  <si>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</si>
  <si>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</si>
  <si>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</si>
  <si>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</si>
  <si>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</si>
  <si>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</si>
  <si>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</si>
  <si>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</si>
  <si>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</si>
  <si>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</si>
  <si>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</si>
  <si>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</si>
  <si>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</si>
  <si>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</si>
  <si>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</si>
  <si>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</si>
  <si>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</si>
  <si>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</si>
  <si>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</si>
  <si>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</si>
  <si>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</si>
  <si>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</si>
  <si>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</si>
  <si>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</si>
  <si>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</si>
  <si>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</si>
  <si>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</si>
  <si>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</si>
  <si>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</si>
  <si>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</si>
  <si>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</si>
  <si>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</si>
  <si>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</si>
  <si>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</si>
  <si>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</si>
  <si>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</si>
  <si>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</si>
  <si>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</si>
  <si>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</si>
  <si>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</si>
  <si>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</si>
  <si>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</si>
  <si>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</si>
  <si>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</si>
  <si>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</si>
  <si>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</si>
  <si>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</si>
  <si>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</si>
  <si>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</si>
  <si>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</si>
  <si>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</si>
  <si>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</si>
  <si>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</si>
  <si>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</si>
  <si>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</si>
  <si>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</si>
  <si>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</si>
  <si>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</si>
  <si>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</si>
  <si>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</si>
  <si>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</si>
  <si>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</si>
  <si>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</si>
  <si>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</si>
  <si>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</si>
  <si>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</si>
  <si>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</si>
  <si>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</si>
  <si>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</si>
  <si>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</si>
  <si>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</si>
  <si>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</si>
  <si>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</si>
  <si>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</si>
  <si>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</si>
  <si>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</si>
  <si>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</si>
  <si>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</si>
  <si>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</si>
  <si>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</si>
  <si>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</si>
  <si>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</si>
  <si>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</si>
  <si>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</si>
  <si>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</si>
  <si>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</si>
  <si>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</si>
  <si>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</si>
  <si>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</si>
  <si>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</si>
  <si>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</si>
  <si>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</si>
  <si>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</si>
  <si>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</si>
  <si>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</si>
  <si>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</si>
  <si>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</si>
  <si>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</si>
  <si>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</si>
  <si>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</si>
  <si>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</si>
  <si>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</si>
  <si>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</si>
  <si>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</si>
  <si>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</si>
  <si>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</si>
  <si>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</si>
  <si>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</si>
  <si>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</si>
  <si>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</si>
  <si>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</si>
  <si>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</si>
  <si>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</si>
  <si>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</si>
  <si>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</si>
  <si>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</si>
  <si>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</si>
  <si>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</si>
  <si>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</si>
  <si>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</si>
  <si>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</si>
  <si>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</si>
  <si>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</si>
  <si>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</si>
  <si>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</si>
  <si>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</si>
  <si>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</si>
  <si>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</si>
  <si>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</si>
  <si>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</si>
  <si>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</si>
  <si>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</si>
  <si>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</si>
  <si>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</si>
  <si>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</si>
  <si>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</si>
  <si>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</si>
  <si>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</si>
  <si>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</si>
  <si>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</si>
  <si>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</si>
  <si>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</si>
  <si>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</si>
  <si>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</si>
  <si>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</si>
  <si>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</si>
  <si>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</si>
  <si>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</si>
  <si>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</si>
  <si>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</si>
  <si>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</si>
  <si>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</si>
  <si>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</si>
  <si>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</si>
  <si>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</si>
  <si>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</si>
  <si>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</si>
  <si>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</si>
  <si>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</si>
  <si>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</si>
  <si>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</si>
  <si>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</si>
  <si>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</si>
  <si>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</si>
  <si>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</si>
  <si>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</si>
  <si>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</si>
  <si>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</si>
  <si>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</si>
  <si>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</si>
  <si>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</si>
  <si>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</si>
  <si>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</si>
  <si>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</si>
  <si>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</si>
  <si>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</si>
  <si>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</si>
  <si>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</si>
  <si>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</si>
  <si>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</si>
  <si>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</si>
  <si>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</si>
  <si>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</si>
  <si>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</si>
  <si>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</si>
  <si>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</si>
  <si>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</si>
  <si>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</si>
  <si>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</si>
  <si>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</si>
  <si>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</si>
  <si>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</si>
  <si>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</si>
  <si>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</si>
  <si>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</si>
  <si>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</si>
  <si>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</si>
  <si>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</si>
  <si>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</si>
  <si>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</si>
  <si>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</si>
  <si>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</si>
  <si>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</si>
  <si>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</si>
  <si>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</si>
  <si>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</si>
  <si>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</si>
  <si>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</si>
  <si>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</si>
  <si>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</si>
  <si>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</si>
  <si>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</si>
  <si>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</si>
  <si>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</si>
  <si>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</si>
  <si>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</si>
  <si>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</si>
  <si>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</si>
  <si>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</si>
  <si>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</si>
  <si>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</si>
  <si>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</si>
  <si>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</si>
  <si>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</si>
  <si>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</si>
  <si>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</si>
  <si>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</si>
  <si>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</si>
  <si>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</si>
  <si>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</si>
  <si>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</si>
  <si>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</si>
  <si>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</si>
  <si>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</si>
  <si>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</si>
  <si>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</si>
  <si>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</si>
  <si>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</si>
  <si>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</si>
  <si>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</si>
  <si>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</si>
  <si>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</si>
  <si>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</si>
  <si>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</si>
  <si>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</si>
  <si>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</si>
  <si>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</si>
  <si>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</si>
  <si>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</si>
  <si>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</si>
  <si>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</si>
  <si>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</si>
  <si>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</si>
  <si>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</si>
  <si>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</si>
  <si>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</si>
  <si>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</si>
  <si>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</si>
  <si>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</si>
  <si>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</si>
  <si>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</si>
  <si>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</si>
  <si>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</si>
  <si>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</si>
  <si>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</si>
  <si>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</si>
  <si>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</si>
  <si>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</si>
  <si>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</si>
  <si>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</si>
  <si>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</si>
  <si>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</si>
  <si>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</si>
  <si>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</si>
  <si>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</si>
  <si>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</si>
  <si>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</si>
  <si>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</si>
  <si>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</si>
  <si>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</si>
  <si>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</si>
  <si>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</si>
  <si>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</si>
  <si>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</si>
  <si>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</si>
  <si>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</si>
  <si>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</si>
  <si>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</si>
  <si>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</si>
  <si>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</si>
  <si>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</si>
  <si>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</si>
  <si>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</si>
  <si>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</si>
  <si>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</si>
  <si>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</si>
  <si>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</si>
  <si>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</si>
  <si>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</si>
  <si>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</si>
  <si>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</si>
  <si>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</si>
  <si>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</si>
  <si>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</si>
  <si>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</si>
  <si>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</si>
  <si>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</si>
  <si>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</si>
  <si>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</si>
  <si>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</si>
  <si>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</si>
  <si>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</si>
  <si>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</si>
  <si>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</si>
  <si>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</si>
  <si>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</si>
  <si>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</si>
  <si>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</si>
  <si>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</si>
  <si>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</si>
  <si>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</si>
  <si>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</si>
  <si>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</si>
  <si>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</si>
  <si>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</si>
  <si>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</si>
  <si>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</si>
  <si>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</si>
  <si>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</si>
  <si>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</si>
  <si>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</si>
  <si>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</si>
  <si>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</si>
  <si>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</si>
  <si>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</si>
  <si>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</si>
  <si>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</si>
  <si>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</si>
  <si>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</si>
  <si>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</si>
  <si>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</si>
  <si>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</si>
  <si>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</si>
  <si>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</si>
  <si>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</si>
  <si>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</si>
  <si>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</si>
  <si>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</si>
  <si>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</si>
  <si>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</si>
  <si>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</si>
  <si>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</si>
  <si>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</si>
  <si>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</si>
  <si>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</si>
  <si>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</si>
  <si>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</si>
  <si>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</si>
  <si>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</si>
  <si>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</si>
  <si>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</si>
  <si>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</si>
  <si>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</si>
  <si>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</si>
  <si>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</si>
  <si>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</si>
  <si>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</si>
  <si>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</si>
  <si>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</si>
  <si>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</si>
  <si>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</si>
  <si>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</si>
  <si>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</si>
  <si>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</si>
  <si>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</si>
  <si>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</si>
  <si>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</si>
  <si>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</si>
  <si>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</si>
  <si>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</si>
  <si>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</si>
  <si>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</si>
  <si>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</si>
  <si>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</si>
  <si>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</si>
  <si>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</si>
  <si>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</si>
  <si>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</si>
  <si>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</si>
  <si>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</si>
  <si>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</si>
  <si>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</si>
  <si>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</si>
  <si>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</si>
  <si>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</si>
  <si>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</si>
  <si>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</si>
  <si>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</si>
  <si>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</si>
  <si>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</si>
  <si>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</si>
  <si>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</si>
  <si>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</si>
  <si>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</si>
  <si>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</si>
  <si>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</si>
  <si>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</si>
  <si>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</si>
  <si>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</si>
  <si>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</si>
  <si>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</si>
  <si>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</si>
  <si>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</si>
  <si>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</si>
  <si>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</si>
  <si>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</si>
  <si>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</si>
  <si>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</si>
  <si>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</si>
  <si>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</si>
  <si>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</si>
  <si>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</si>
  <si>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</si>
  <si>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</si>
  <si>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</si>
  <si>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</si>
  <si>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</si>
  <si>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</si>
  <si>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</si>
  <si>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</si>
  <si>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</si>
  <si>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</si>
  <si>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</si>
  <si>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</si>
  <si>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</si>
  <si>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</si>
  <si>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</si>
  <si>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</si>
  <si>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</si>
  <si>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</si>
  <si>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</si>
  <si>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</si>
  <si>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</si>
  <si>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</si>
  <si>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</si>
  <si>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</si>
  <si>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</si>
  <si>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</si>
  <si>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</si>
  <si>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</si>
  <si>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</si>
  <si>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</si>
  <si>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</si>
  <si>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</si>
  <si>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</si>
  <si>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</si>
  <si>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</si>
  <si>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</si>
  <si>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</si>
  <si>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</si>
  <si>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</si>
  <si>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</si>
  <si>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</si>
  <si>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</si>
  <si>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</si>
  <si>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</si>
  <si>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</si>
  <si>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</si>
  <si>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</si>
  <si>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</si>
  <si>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</si>
  <si>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</si>
  <si>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</si>
  <si>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</si>
  <si>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</si>
  <si>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</si>
  <si>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</si>
  <si>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</si>
  <si>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</si>
  <si>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</si>
  <si>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</si>
  <si>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</si>
  <si>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</si>
  <si>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</si>
  <si>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</si>
  <si>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</si>
  <si>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</si>
  <si>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</si>
  <si>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</si>
  <si>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</si>
  <si>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</si>
  <si>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</si>
  <si>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</si>
  <si>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</si>
  <si>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</si>
  <si>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</si>
  <si>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</si>
  <si>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</si>
  <si>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</si>
  <si>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</si>
  <si>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</si>
  <si>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</si>
  <si>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</si>
  <si>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</si>
  <si>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</si>
  <si>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</si>
  <si>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</si>
  <si>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</si>
  <si>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</si>
  <si>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</si>
  <si>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</si>
  <si>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</si>
  <si>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</si>
  <si>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</si>
  <si>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</si>
  <si>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</si>
  <si>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</si>
  <si>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</si>
  <si>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</si>
  <si>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</si>
  <si>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</si>
  <si>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</si>
  <si>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</si>
  <si>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</si>
  <si>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</si>
  <si>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</si>
  <si>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</si>
  <si>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</si>
  <si>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</si>
  <si>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</si>
  <si>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</si>
  <si>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</si>
  <si>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</si>
  <si>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</si>
  <si>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</si>
  <si>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</si>
  <si>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</si>
  <si>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</si>
  <si>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</si>
  <si>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</si>
  <si>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</si>
  <si>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</si>
  <si>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</si>
  <si>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</si>
  <si>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</si>
  <si>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</si>
  <si>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</si>
  <si>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</si>
  <si>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</si>
  <si>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</si>
  <si>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</si>
  <si>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</si>
  <si>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</si>
  <si>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</si>
  <si>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</si>
  <si>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</si>
  <si>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</si>
  <si>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</si>
  <si>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</si>
  <si>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</si>
  <si>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</si>
  <si>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</si>
  <si>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</si>
  <si>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</si>
  <si>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</si>
  <si>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</si>
  <si>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</si>
  <si>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</si>
  <si>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</si>
  <si>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</si>
  <si>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</si>
  <si>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</si>
  <si>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</si>
  <si>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</si>
  <si>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</si>
  <si>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</si>
  <si>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</si>
  <si>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</si>
  <si>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</si>
  <si>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</si>
  <si>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</si>
  <si>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</si>
  <si>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</si>
  <si>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</si>
  <si>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</si>
  <si>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</si>
  <si>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</si>
  <si>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</si>
  <si>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</si>
  <si>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</si>
  <si>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</si>
  <si>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</si>
  <si>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</si>
  <si>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</si>
  <si>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</si>
  <si>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</si>
  <si>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</si>
  <si>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</si>
  <si>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</si>
  <si>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</si>
  <si>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</si>
  <si>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</si>
  <si>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</si>
  <si>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</si>
  <si>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</si>
  <si>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</si>
  <si>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</si>
  <si>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</si>
  <si>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</si>
  <si>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</si>
  <si>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</si>
  <si>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</si>
  <si>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</si>
  <si>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</si>
  <si>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</si>
  <si>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</si>
  <si>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</si>
  <si>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</si>
  <si>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</si>
  <si>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</si>
  <si>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</si>
  <si>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</si>
  <si>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</si>
  <si>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</si>
  <si>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</si>
  <si>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</si>
  <si>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</si>
  <si>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</si>
  <si>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</si>
  <si>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</si>
  <si>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</si>
  <si>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</si>
  <si>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</si>
  <si>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</si>
  <si>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</si>
  <si>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</si>
  <si>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</si>
  <si>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</si>
  <si>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</si>
  <si>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</si>
  <si>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</si>
  <si>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</si>
  <si>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</si>
  <si>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</si>
  <si>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</si>
  <si>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</si>
  <si>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</si>
  <si>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</si>
  <si>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</si>
  <si>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</si>
  <si>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</si>
  <si>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</si>
  <si>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</si>
  <si>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</si>
  <si>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</si>
  <si>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</si>
  <si>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</si>
  <si>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</si>
  <si>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</si>
  <si>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</si>
  <si>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</si>
  <si>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</si>
  <si>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</si>
  <si>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</si>
  <si>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</si>
  <si>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</si>
  <si>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</si>
  <si>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</si>
  <si>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</si>
  <si>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</si>
  <si>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</si>
  <si>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</si>
  <si>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</si>
  <si>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</si>
  <si>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</si>
  <si>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</si>
  <si>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</si>
  <si>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</si>
  <si>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</si>
  <si>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</si>
  <si>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</si>
  <si>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</si>
  <si>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</si>
  <si>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</si>
  <si>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</si>
  <si>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</si>
  <si>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</si>
  <si>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</si>
  <si>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</si>
  <si>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</si>
  <si>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</si>
  <si>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</si>
  <si>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</si>
  <si>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</si>
  <si>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</si>
  <si>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</si>
  <si>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</si>
  <si>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</si>
  <si>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</si>
  <si>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</si>
  <si>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</si>
  <si>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</si>
  <si>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</si>
  <si>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</si>
  <si>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</si>
  <si>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</si>
  <si>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</si>
  <si>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</si>
  <si>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</si>
  <si>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</si>
  <si>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</si>
  <si>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</si>
  <si>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</si>
  <si>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</si>
  <si>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</si>
  <si>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</si>
  <si>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</si>
  <si>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</si>
  <si>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</si>
  <si>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</si>
  <si>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</si>
  <si>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</si>
  <si>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</si>
  <si>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</si>
  <si>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</si>
  <si>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</si>
  <si>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</si>
  <si>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</si>
  <si>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</si>
  <si>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</si>
  <si>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</si>
  <si>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</si>
  <si>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</si>
  <si>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</si>
  <si>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</si>
  <si>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</si>
  <si>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</si>
  <si>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</si>
  <si>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</si>
  <si>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</si>
  <si>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</si>
  <si>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</si>
  <si>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</si>
  <si>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</si>
  <si>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</si>
  <si>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</si>
  <si>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</si>
  <si>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</si>
  <si>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</si>
  <si>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</si>
  <si>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</si>
  <si>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</si>
  <si>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</si>
  <si>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</si>
  <si>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</si>
  <si>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</si>
  <si>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</si>
  <si>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</si>
  <si>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</si>
  <si>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</si>
  <si>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</si>
  <si>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</si>
  <si>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</si>
  <si>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</si>
  <si>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</si>
  <si>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</si>
  <si>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</si>
  <si>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</si>
  <si>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</si>
  <si>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</si>
  <si>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</si>
  <si>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</si>
  <si>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</si>
  <si>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</si>
  <si>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</si>
  <si>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</si>
  <si>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</si>
  <si>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</si>
  <si>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</si>
  <si>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</si>
  <si>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</si>
  <si>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</si>
  <si>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</si>
  <si>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</si>
  <si>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</si>
  <si>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</si>
  <si>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</si>
  <si>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</si>
  <si>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</si>
  <si>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</si>
  <si>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</si>
  <si>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</si>
  <si>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</si>
  <si>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</si>
  <si>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</si>
  <si>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</si>
  <si>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</si>
  <si>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</si>
  <si>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</si>
  <si>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</si>
  <si>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</si>
  <si>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</si>
  <si>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</si>
  <si>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</si>
  <si>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</si>
  <si>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</si>
  <si>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</si>
  <si>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</si>
  <si>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</si>
  <si>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</si>
  <si>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</si>
  <si>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</si>
  <si>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</si>
  <si>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</si>
  <si>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</si>
  <si>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</si>
  <si>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</si>
  <si>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</si>
  <si>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</si>
  <si>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</si>
  <si>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</si>
  <si>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</si>
  <si>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</si>
  <si>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</si>
  <si>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</si>
  <si>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</si>
  <si>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</si>
  <si>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</si>
  <si>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</si>
  <si>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</si>
  <si>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</si>
  <si>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</si>
  <si>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</si>
  <si>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</si>
  <si>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</si>
  <si>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</si>
  <si>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</si>
  <si>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</si>
  <si>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</si>
  <si>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</si>
  <si>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</si>
  <si>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</si>
  <si>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</si>
  <si>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</si>
  <si>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</si>
  <si>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</si>
  <si>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</si>
  <si>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</si>
  <si>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</si>
  <si>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</si>
  <si>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</si>
  <si>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</si>
  <si>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</si>
  <si>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</si>
  <si>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</si>
  <si>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</si>
  <si>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</si>
  <si>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</si>
  <si>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</si>
  <si>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</si>
  <si>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</si>
  <si>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</si>
  <si>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</si>
  <si>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</si>
  <si>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</si>
  <si>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</si>
  <si>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</si>
  <si>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</si>
  <si>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</si>
  <si>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</si>
  <si>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</si>
  <si>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</si>
  <si>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</si>
  <si>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</si>
  <si>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</si>
  <si>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</si>
  <si>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</si>
  <si>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</si>
  <si>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</si>
  <si>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</si>
  <si>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</si>
  <si>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</si>
  <si>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</si>
  <si>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</si>
  <si>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</si>
  <si>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</si>
  <si>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</si>
  <si>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</si>
  <si>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</si>
  <si>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</si>
  <si>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</si>
  <si>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</si>
  <si>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</si>
  <si>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</si>
  <si>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</si>
  <si>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</si>
  <si>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</si>
  <si>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</si>
  <si>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</si>
  <si>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</si>
  <si>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</si>
  <si>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</si>
  <si>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</si>
  <si>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</si>
  <si>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</si>
  <si>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</si>
  <si>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</si>
  <si>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</si>
  <si>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</si>
  <si>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</si>
  <si>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</si>
  <si>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</si>
  <si>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</si>
  <si>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</si>
  <si>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</si>
  <si>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</si>
  <si>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</si>
  <si>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</si>
  <si>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</si>
  <si>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</si>
  <si>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</si>
  <si>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</si>
  <si>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</si>
  <si>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</si>
  <si>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</si>
  <si>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</si>
  <si>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</si>
  <si>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</si>
  <si>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</si>
  <si>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</si>
  <si>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</si>
  <si>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</si>
  <si>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</si>
  <si>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</si>
  <si>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</si>
  <si>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</si>
  <si>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</si>
  <si>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</si>
  <si>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</si>
  <si>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</si>
  <si>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</si>
  <si>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</si>
  <si>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</si>
  <si>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</si>
  <si>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</si>
  <si>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</si>
  <si>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</si>
  <si>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</si>
  <si>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</si>
  <si>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</si>
  <si>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</si>
  <si>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</si>
  <si>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</si>
  <si>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</si>
  <si>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</si>
  <si>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</si>
  <si>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</si>
  <si>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</si>
  <si>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</si>
  <si>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</si>
  <si>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</si>
  <si>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</si>
  <si>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</si>
  <si>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</si>
  <si>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</si>
  <si>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</si>
  <si>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</si>
  <si>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</si>
  <si>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</si>
  <si>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</si>
  <si>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</si>
  <si>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</si>
  <si>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</si>
  <si>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</si>
  <si>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</si>
  <si>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</si>
  <si>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</si>
  <si>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</si>
  <si>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</si>
  <si>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</si>
  <si>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</si>
  <si>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</si>
  <si>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</si>
  <si>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</si>
  <si>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</si>
  <si>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</si>
  <si>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</si>
  <si>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</si>
  <si>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</si>
  <si>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</si>
  <si>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</si>
  <si>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</si>
  <si>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</si>
  <si>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</si>
  <si>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</si>
  <si>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</si>
  <si>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</si>
  <si>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</si>
  <si>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</si>
  <si>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</si>
  <si>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</si>
  <si>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</si>
  <si>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</si>
  <si>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</si>
  <si>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</si>
  <si>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</si>
  <si>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</si>
  <si>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</si>
  <si>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</si>
  <si>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</si>
  <si>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</si>
  <si>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</si>
  <si>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</si>
  <si>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</si>
  <si>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</si>
  <si>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</si>
  <si>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</si>
  <si>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</si>
  <si>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</si>
  <si>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</si>
  <si>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</si>
  <si>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</si>
  <si>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</si>
  <si>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</si>
  <si>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</si>
  <si>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</si>
  <si>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</si>
  <si>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</si>
  <si>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</si>
  <si>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</si>
  <si>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</si>
  <si>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</si>
  <si>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</si>
  <si>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</si>
  <si>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</si>
  <si>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</si>
  <si>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</si>
  <si>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</si>
  <si>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</si>
  <si>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</si>
  <si>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</si>
  <si>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</si>
  <si>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</si>
  <si>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</si>
  <si>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</si>
  <si>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</si>
  <si>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</si>
  <si>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</si>
  <si>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</si>
  <si>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</si>
  <si>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</si>
  <si>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</si>
  <si>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</si>
  <si>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</si>
  <si>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</si>
  <si>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</si>
  <si>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</si>
  <si>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</si>
  <si>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</si>
  <si>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</si>
  <si>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</si>
  <si>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</si>
  <si>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</si>
  <si>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</si>
  <si>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</si>
  <si>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</si>
  <si>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</si>
  <si>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</si>
  <si>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</si>
  <si>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</si>
  <si>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</si>
  <si>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</si>
  <si>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</si>
  <si>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</si>
  <si>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</si>
  <si>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</si>
  <si>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</si>
  <si>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</si>
  <si>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</si>
  <si>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</si>
  <si>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</si>
  <si>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</si>
  <si>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</si>
  <si>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</si>
  <si>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</si>
  <si>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</si>
  <si>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</si>
  <si>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</si>
  <si>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</si>
  <si>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</si>
  <si>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</si>
  <si>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</si>
  <si>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</si>
  <si>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</si>
  <si>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</si>
  <si>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</si>
  <si>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</si>
  <si>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</si>
  <si>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</si>
  <si>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</si>
  <si>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</si>
  <si>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</si>
  <si>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</si>
  <si>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</si>
  <si>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</si>
  <si>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</si>
  <si>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</si>
  <si>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</si>
  <si>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</si>
  <si>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</si>
  <si>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</si>
  <si>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</si>
  <si>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</si>
  <si>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</si>
  <si>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</si>
  <si>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</si>
  <si>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</si>
  <si>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</si>
  <si>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</si>
  <si>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</si>
  <si>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</si>
  <si>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</si>
  <si>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</si>
  <si>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</si>
  <si>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</si>
  <si>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</si>
  <si>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</si>
  <si>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</si>
  <si>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</si>
  <si>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</si>
  <si>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</si>
  <si>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</si>
  <si>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</si>
  <si>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</si>
  <si>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</si>
  <si>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</si>
  <si>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</si>
  <si>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</si>
  <si>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</si>
  <si>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</si>
  <si>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</si>
  <si>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</si>
  <si>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</si>
  <si>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</si>
  <si>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</si>
  <si>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</si>
  <si>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</si>
  <si>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</si>
  <si>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</si>
  <si>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</si>
  <si>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</si>
  <si>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</si>
  <si>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</si>
  <si>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</si>
  <si>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</si>
  <si>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</si>
  <si>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</si>
  <si>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</si>
  <si>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</si>
  <si>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</si>
  <si>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</si>
  <si>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</si>
  <si>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</si>
  <si>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</si>
  <si>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</si>
  <si>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</si>
  <si>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</si>
  <si>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</si>
  <si>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</si>
  <si>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</si>
  <si>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</si>
  <si>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</si>
  <si>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</si>
  <si>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</si>
  <si>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</si>
  <si>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</si>
  <si>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</si>
  <si>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</si>
  <si>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</si>
  <si>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</si>
  <si>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</si>
  <si>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</si>
  <si>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</si>
  <si>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</si>
  <si>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</si>
  <si>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</si>
  <si>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</si>
  <si>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</si>
  <si>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</si>
  <si>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</si>
  <si>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</si>
  <si>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</si>
  <si>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</si>
  <si>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</si>
  <si>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</si>
  <si>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</si>
  <si>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</si>
  <si>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</si>
  <si>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</si>
  <si>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</si>
  <si>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</si>
  <si>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</si>
  <si>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</si>
  <si>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</si>
  <si>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</si>
  <si>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</si>
  <si>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</si>
  <si>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</si>
  <si>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</si>
  <si>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</si>
  <si>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</si>
  <si>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</si>
  <si>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</si>
  <si>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</si>
  <si>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</si>
  <si>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</si>
  <si>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</si>
  <si>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</si>
  <si>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</si>
  <si>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</si>
  <si>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</si>
  <si>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</si>
  <si>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</si>
  <si>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</si>
  <si>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</si>
  <si>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</si>
  <si>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</si>
  <si>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</si>
  <si>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</si>
  <si>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</si>
  <si>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</si>
  <si>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</si>
  <si>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</si>
  <si>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</si>
  <si>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</si>
  <si>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</si>
  <si>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</si>
  <si>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</si>
  <si>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</si>
  <si>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</si>
  <si>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</si>
  <si>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</si>
  <si>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</si>
  <si>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</si>
  <si>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</si>
  <si>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</si>
  <si>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</si>
  <si>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</si>
  <si>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</si>
  <si>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</si>
  <si>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</si>
  <si>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</si>
  <si>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</si>
  <si>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</si>
  <si>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</si>
  <si>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</si>
  <si>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</si>
  <si>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</si>
  <si>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</si>
  <si>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</si>
  <si>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</si>
  <si>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</si>
  <si>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</si>
  <si>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</si>
  <si>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</si>
  <si>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</si>
  <si>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</si>
  <si>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</si>
  <si>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</si>
  <si>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</si>
  <si>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</si>
  <si>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</si>
  <si>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</si>
  <si>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</si>
  <si>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</si>
  <si>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</si>
  <si>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</si>
  <si>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</si>
  <si>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</si>
  <si>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</si>
  <si>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</si>
  <si>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</si>
  <si>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</si>
  <si>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</si>
  <si>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</si>
  <si>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</si>
  <si>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</si>
  <si>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</si>
  <si>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</si>
  <si>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</si>
  <si>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</si>
  <si>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</si>
  <si>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</si>
  <si>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</si>
  <si>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</si>
  <si>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</si>
  <si>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</si>
  <si>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</si>
  <si>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</si>
  <si>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</si>
  <si>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</si>
  <si>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</si>
  <si>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</si>
  <si>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</si>
  <si>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</si>
  <si>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</si>
  <si>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</si>
  <si>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</si>
  <si>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</si>
  <si>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</si>
  <si>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</si>
  <si>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</si>
  <si>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</si>
  <si>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</si>
  <si>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</si>
  <si>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</si>
  <si>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</si>
  <si>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</si>
  <si>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</si>
  <si>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</si>
  <si>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</si>
  <si>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</si>
  <si>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</si>
  <si>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</si>
  <si>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</si>
  <si>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</si>
  <si>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</si>
  <si>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</si>
  <si>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</si>
  <si>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</si>
  <si>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</si>
  <si>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</si>
  <si>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</si>
  <si>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</si>
  <si>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</si>
  <si>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</si>
  <si>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</si>
  <si>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</si>
  <si>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</si>
  <si>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</si>
  <si>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</si>
  <si>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</si>
  <si>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</si>
  <si>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</si>
  <si>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</si>
  <si>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</si>
  <si>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</si>
  <si>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</si>
  <si>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</si>
  <si>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</si>
  <si>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</si>
  <si>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</si>
  <si>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</si>
  <si>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</si>
  <si>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</si>
  <si>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</si>
  <si>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</si>
  <si>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</si>
  <si>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</si>
  <si>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</si>
  <si>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</si>
  <si>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</si>
  <si>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</si>
  <si>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</si>
  <si>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</si>
  <si>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</si>
  <si>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</si>
  <si>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</si>
  <si>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</si>
  <si>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</si>
  <si>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</si>
  <si>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</si>
  <si>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</si>
  <si>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</si>
  <si>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</si>
  <si>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</si>
  <si>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</si>
  <si>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</si>
  <si>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</si>
  <si>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</si>
  <si>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</si>
  <si>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</si>
  <si>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</si>
  <si>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</si>
  <si>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</si>
  <si>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</si>
  <si>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</si>
  <si>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</si>
  <si>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</si>
  <si>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</si>
  <si>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</si>
  <si>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</si>
  <si>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</si>
  <si>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</si>
  <si>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</si>
  <si>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</si>
  <si>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</si>
  <si>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</si>
  <si>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</si>
  <si>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</si>
  <si>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</si>
  <si>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</si>
  <si>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</si>
  <si>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</si>
  <si>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</si>
  <si>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</si>
  <si>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</si>
  <si>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</si>
  <si>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</si>
  <si>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</si>
  <si>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</si>
  <si>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</si>
  <si>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</si>
  <si>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</si>
  <si>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</si>
  <si>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</si>
  <si>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</si>
  <si>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</si>
  <si>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</si>
  <si>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</si>
  <si>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</si>
  <si>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</si>
  <si>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</si>
  <si>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</si>
  <si>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</si>
  <si>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</si>
  <si>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</si>
  <si>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</si>
  <si>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</si>
  <si>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</si>
  <si>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</si>
  <si>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</si>
  <si>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</si>
  <si>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</si>
  <si>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</si>
  <si>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</si>
  <si>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</si>
  <si>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</si>
  <si>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</si>
  <si>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</si>
  <si>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</si>
  <si>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</si>
  <si>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</si>
  <si>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</si>
  <si>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</si>
  <si>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</si>
  <si>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</si>
  <si>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</si>
  <si>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</si>
  <si>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</si>
  <si>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</si>
  <si>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</si>
  <si>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</si>
  <si>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</si>
  <si>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</si>
  <si>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</si>
  <si>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</si>
  <si>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</si>
  <si>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</si>
  <si>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</si>
  <si>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</si>
  <si>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</si>
  <si>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</si>
  <si>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</si>
  <si>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</si>
  <si>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</si>
  <si>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</si>
  <si>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</si>
  <si>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</si>
  <si>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</si>
  <si>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</si>
  <si>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</si>
  <si>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</si>
  <si>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</si>
  <si>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</si>
  <si>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</si>
  <si>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</si>
  <si>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</si>
  <si>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</si>
  <si>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</si>
  <si>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</si>
  <si>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</si>
  <si>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</si>
  <si>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</si>
  <si>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</si>
  <si>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</si>
  <si>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</si>
  <si>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</si>
  <si>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</si>
  <si>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</si>
  <si>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</si>
  <si>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</si>
  <si>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</si>
  <si>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</si>
  <si>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</si>
  <si>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</si>
  <si>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</si>
  <si>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</si>
  <si>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</si>
  <si>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</si>
  <si>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</si>
  <si>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</si>
  <si>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</si>
  <si>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</si>
  <si>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</si>
  <si>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</si>
  <si>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</si>
  <si>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</si>
  <si>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</si>
  <si>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</si>
  <si>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</si>
  <si>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</si>
  <si>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</si>
  <si>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</si>
  <si>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</si>
  <si>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</si>
  <si>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</si>
  <si>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</si>
  <si>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</si>
  <si>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</si>
  <si>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</si>
  <si>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</si>
  <si>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</si>
  <si>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</si>
  <si>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</si>
  <si>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</si>
  <si>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</si>
  <si>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</si>
  <si>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</si>
  <si>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</si>
  <si>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</si>
  <si>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</si>
  <si>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</si>
  <si>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</si>
  <si>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</si>
  <si>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</si>
  <si>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</si>
  <si>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</si>
  <si>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</si>
  <si>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</si>
  <si>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</si>
  <si>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</si>
  <si>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</si>
  <si>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</si>
  <si>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</si>
  <si>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</si>
  <si>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</si>
  <si>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</si>
  <si>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</si>
  <si>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</si>
  <si>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</si>
  <si>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</si>
  <si>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</si>
  <si>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</si>
  <si>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</si>
  <si>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</si>
  <si>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</si>
  <si>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</si>
  <si>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</si>
  <si>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</si>
  <si>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</si>
  <si>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</si>
  <si>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</si>
  <si>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</si>
  <si>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</si>
  <si>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</si>
  <si>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</si>
  <si>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</si>
  <si>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</si>
  <si>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</si>
  <si>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</si>
  <si>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</si>
  <si>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</si>
  <si>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</si>
  <si>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</si>
  <si>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</si>
  <si>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</si>
  <si>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</si>
  <si>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</si>
  <si>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</si>
  <si>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</si>
  <si>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</si>
  <si>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</si>
  <si>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</si>
  <si>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</si>
  <si>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</si>
  <si>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</si>
  <si>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</si>
  <si>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</si>
  <si>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</si>
  <si>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</si>
  <si>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</si>
  <si>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</si>
  <si>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</si>
  <si>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</si>
  <si>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</si>
  <si>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</si>
  <si>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</si>
  <si>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</si>
  <si>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</si>
  <si>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</si>
  <si>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</si>
  <si>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</si>
  <si>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</si>
  <si>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</si>
  <si>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</si>
  <si>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</si>
  <si>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</si>
  <si>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</si>
  <si>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</si>
  <si>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</si>
  <si>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</si>
  <si>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</si>
  <si>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</si>
  <si>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</si>
  <si>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</si>
  <si>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</si>
  <si>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</si>
  <si>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</si>
  <si>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</si>
  <si>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</si>
  <si>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</si>
  <si>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</si>
  <si>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</si>
  <si>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</si>
  <si>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</si>
  <si>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</si>
  <si>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</si>
  <si>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</si>
  <si>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</si>
  <si>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</si>
  <si>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</si>
  <si>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</si>
  <si>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</si>
  <si>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</si>
  <si>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</si>
  <si>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</si>
  <si>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</si>
  <si>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</si>
  <si>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</si>
  <si>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</si>
  <si>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</si>
  <si>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</si>
  <si>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</si>
  <si>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</si>
  <si>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</si>
  <si>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</si>
  <si>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</si>
  <si>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</si>
  <si>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</si>
  <si>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</si>
  <si>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</si>
  <si>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</si>
  <si>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</si>
  <si>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</si>
  <si>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</si>
  <si>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</si>
  <si>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</si>
  <si>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</si>
  <si>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</si>
  <si>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</si>
  <si>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</si>
  <si>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</si>
  <si>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</si>
  <si>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</si>
  <si>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</si>
  <si>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</si>
  <si>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</si>
  <si>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</si>
  <si>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</si>
  <si>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</si>
  <si>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</si>
  <si>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</si>
  <si>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</si>
  <si>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</si>
  <si>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</si>
  <si>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</si>
  <si>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</si>
  <si>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</si>
  <si>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</si>
  <si>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</si>
  <si>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</si>
  <si>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</si>
  <si>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</si>
  <si>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</si>
  <si>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</si>
  <si>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</si>
  <si>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</si>
  <si>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</si>
  <si>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</si>
  <si>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</si>
  <si>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</si>
  <si>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</si>
  <si>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</si>
  <si>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</si>
  <si>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</si>
  <si>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</si>
  <si>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</si>
  <si>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</si>
  <si>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</si>
  <si>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</si>
  <si>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</si>
  <si>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</si>
  <si>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</si>
  <si>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</si>
  <si>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</si>
  <si>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</si>
  <si>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</si>
  <si>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</si>
  <si>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</si>
  <si>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</si>
  <si>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</si>
  <si>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</si>
  <si>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</si>
  <si>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</si>
  <si>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</si>
  <si>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</si>
  <si>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</si>
  <si>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</si>
  <si>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</si>
  <si>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</si>
  <si>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</si>
  <si>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</si>
  <si>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</si>
  <si>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</si>
  <si>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</si>
  <si>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</si>
  <si>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</si>
  <si>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</si>
  <si>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</si>
  <si>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</si>
  <si>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</si>
  <si>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</si>
  <si>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</si>
  <si>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</si>
  <si>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</si>
  <si>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</si>
  <si>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</si>
  <si>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</si>
  <si>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</si>
  <si>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</si>
  <si>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</si>
  <si>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</si>
  <si>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</si>
  <si>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</si>
  <si>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</si>
  <si>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</si>
  <si>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</si>
  <si>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</si>
  <si>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</si>
  <si>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</si>
  <si>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</si>
  <si>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</si>
  <si>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</si>
  <si>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</si>
  <si>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</si>
  <si>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</si>
  <si>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</si>
  <si>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</si>
  <si>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</si>
  <si>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</si>
  <si>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</si>
  <si>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</si>
  <si>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</si>
  <si>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</si>
  <si>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</si>
  <si>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</si>
  <si>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</si>
  <si>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</si>
  <si>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</si>
  <si>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</si>
  <si>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</si>
  <si>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</si>
  <si>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</si>
  <si>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</si>
  <si>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</si>
  <si>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</si>
  <si>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</si>
  <si>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</si>
  <si>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</si>
  <si>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</si>
  <si>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</si>
  <si>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</si>
  <si>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</si>
  <si>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</si>
  <si>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</si>
  <si>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</si>
  <si>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</si>
  <si>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</si>
  <si>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</si>
  <si>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</si>
  <si>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</si>
  <si>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</si>
  <si>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</si>
  <si>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</si>
  <si>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</si>
  <si>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</si>
  <si>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</si>
  <si>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</si>
  <si>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</si>
  <si>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</si>
  <si>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</si>
  <si>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</si>
  <si>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</si>
  <si>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</si>
  <si>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</si>
  <si>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</si>
  <si>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</si>
  <si>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</si>
  <si>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</si>
  <si>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</si>
  <si>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</si>
  <si>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</si>
  <si>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</si>
  <si>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</si>
  <si>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</si>
  <si>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</si>
  <si>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</si>
  <si>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</si>
  <si>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</si>
  <si>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</si>
  <si>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</si>
  <si>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</si>
  <si>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</si>
  <si>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</si>
  <si>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</si>
  <si>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</si>
  <si>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</si>
  <si>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</si>
  <si>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</si>
  <si>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</si>
  <si>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</si>
  <si>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</si>
  <si>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</si>
  <si>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</si>
  <si>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</si>
  <si>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</si>
  <si>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</si>
  <si>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</si>
  <si>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</si>
  <si>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</si>
  <si>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</si>
  <si>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</si>
  <si>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</si>
  <si>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</si>
  <si>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</si>
  <si>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</si>
  <si>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</si>
  <si>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</si>
  <si>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</si>
  <si>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</si>
  <si>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</si>
  <si>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</si>
  <si>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</si>
  <si>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</si>
  <si>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</si>
  <si>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</si>
  <si>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</si>
  <si>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</si>
  <si>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</si>
  <si>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</si>
  <si>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</si>
  <si>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</si>
  <si>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</si>
  <si>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</si>
  <si>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</si>
  <si>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</si>
  <si>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</si>
  <si>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</si>
  <si>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</si>
  <si>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</si>
  <si>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</si>
  <si>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</si>
  <si>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</si>
  <si>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</si>
  <si>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</si>
  <si>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</si>
  <si>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</si>
  <si>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</si>
  <si>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</si>
  <si>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</si>
  <si>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</si>
  <si>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</si>
  <si>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</si>
  <si>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</si>
  <si>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</si>
  <si>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</si>
  <si>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</si>
  <si>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</si>
  <si>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</si>
  <si>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</si>
  <si>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</si>
  <si>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</si>
  <si>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</si>
  <si>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</si>
  <si>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</si>
  <si>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</si>
  <si>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</si>
  <si>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</si>
  <si>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</si>
  <si>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</si>
  <si>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</si>
  <si>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</si>
  <si>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</si>
  <si>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</si>
  <si>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</si>
  <si>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</si>
  <si>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</si>
  <si>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</si>
  <si>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</si>
  <si>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</si>
  <si>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</si>
  <si>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</si>
  <si>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</si>
  <si>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</si>
  <si>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</si>
  <si>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</si>
  <si>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</si>
  <si>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</si>
  <si>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</si>
  <si>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</si>
  <si>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</si>
  <si>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</si>
  <si>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</si>
  <si>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</si>
  <si>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</si>
  <si>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</si>
  <si>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</si>
  <si>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</si>
  <si>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</si>
  <si>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</si>
  <si>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</si>
  <si>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</si>
  <si>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</si>
  <si>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</si>
  <si>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</si>
  <si>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</si>
  <si>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</si>
  <si>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</si>
  <si>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</si>
  <si>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</si>
  <si>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</si>
  <si>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</si>
  <si>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</si>
  <si>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</si>
  <si>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</si>
  <si>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</si>
  <si>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</si>
  <si>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</si>
  <si>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</si>
  <si>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</si>
  <si>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</si>
  <si>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</si>
  <si>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</si>
  <si>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</si>
  <si>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</si>
  <si>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</si>
  <si>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</si>
  <si>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</si>
  <si>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</si>
  <si>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</si>
  <si>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</si>
  <si>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</si>
  <si>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</si>
  <si>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</si>
  <si>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</si>
  <si>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</si>
  <si>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</si>
  <si>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</si>
  <si>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</si>
  <si>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</si>
  <si>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</si>
  <si>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</si>
  <si>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</si>
  <si>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</si>
  <si>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</si>
  <si>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</si>
  <si>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</si>
  <si>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</si>
  <si>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</si>
  <si>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</si>
  <si>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</si>
  <si>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</si>
  <si>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</si>
  <si>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</si>
  <si>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</si>
  <si>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</si>
  <si>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</si>
  <si>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</si>
  <si>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</si>
  <si>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</si>
  <si>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</si>
  <si>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</si>
  <si>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</si>
  <si>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</si>
  <si>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</si>
  <si>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</si>
  <si>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</si>
  <si>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</si>
  <si>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</si>
  <si>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</si>
  <si>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</si>
  <si>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</si>
  <si>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</si>
  <si>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</si>
  <si>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</si>
  <si>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</si>
  <si>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</si>
  <si>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</si>
  <si>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</si>
  <si>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</si>
  <si>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</si>
  <si>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</si>
  <si>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</si>
  <si>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</si>
  <si>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</si>
  <si>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</si>
  <si>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</si>
  <si>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</si>
  <si>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</si>
  <si>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</si>
  <si>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</si>
  <si>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</si>
  <si>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</si>
  <si>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</si>
  <si>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</si>
  <si>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</si>
  <si>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</si>
  <si>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</si>
  <si>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</si>
  <si>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</si>
  <si>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</si>
  <si>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</si>
  <si>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</si>
  <si>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</si>
  <si>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</si>
  <si>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</si>
  <si>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</si>
  <si>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</si>
  <si>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</si>
  <si>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</si>
  <si>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</si>
  <si>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</si>
  <si>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</si>
  <si>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</si>
  <si>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</si>
  <si>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</si>
  <si>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</si>
  <si>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</si>
  <si>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</si>
  <si>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</si>
  <si>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</si>
  <si>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</si>
  <si>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</si>
  <si>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</si>
  <si>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</si>
  <si>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</si>
  <si>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</si>
  <si>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</si>
  <si>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</si>
  <si>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</si>
  <si>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</si>
  <si>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</si>
  <si>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</si>
  <si>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</si>
  <si>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</si>
  <si>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</si>
  <si>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</si>
  <si>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</si>
  <si>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</si>
  <si>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</si>
  <si>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</si>
  <si>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</si>
  <si>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</si>
  <si>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</si>
  <si>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</si>
  <si>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</si>
  <si>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</si>
  <si>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</si>
  <si>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</si>
  <si>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</si>
  <si>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</si>
  <si>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</si>
  <si>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</si>
  <si>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</si>
  <si>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</si>
  <si>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</si>
  <si>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</si>
  <si>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</si>
  <si>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</si>
  <si>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</si>
  <si>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</si>
  <si>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</si>
  <si>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</si>
  <si>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</si>
  <si>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</si>
  <si>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</si>
  <si>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</si>
  <si>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</si>
  <si>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</si>
  <si>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</si>
  <si>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</si>
  <si>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</si>
  <si>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</si>
  <si>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</si>
  <si>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</si>
  <si>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</si>
  <si>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</si>
  <si>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</si>
  <si>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</si>
  <si>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</si>
  <si>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</si>
  <si>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</si>
  <si>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</si>
  <si>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</si>
  <si>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</si>
  <si>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</si>
  <si>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</si>
  <si>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</si>
  <si>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</si>
  <si>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</si>
  <si>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</si>
  <si>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</si>
  <si>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</si>
  <si>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</si>
  <si>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</si>
  <si>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</si>
  <si>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</si>
  <si>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</si>
  <si>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</si>
  <si>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</si>
  <si>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</si>
  <si>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</si>
  <si>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</si>
  <si>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</si>
  <si>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</si>
  <si>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</si>
  <si>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</si>
  <si>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</si>
  <si>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</si>
  <si>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</si>
  <si>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</si>
  <si>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</si>
  <si>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</si>
  <si>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</si>
  <si>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</si>
  <si>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</si>
  <si>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</si>
  <si>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</si>
  <si>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</si>
  <si>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</si>
  <si>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</si>
  <si>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</si>
  <si>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</si>
  <si>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</si>
  <si>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</si>
  <si>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</si>
  <si>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</si>
  <si>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</si>
  <si>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</si>
  <si>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</si>
  <si>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</si>
  <si>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</si>
  <si>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</si>
  <si>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</si>
  <si>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</si>
  <si>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</si>
  <si>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</si>
  <si>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</si>
  <si>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</si>
  <si>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</si>
  <si>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</si>
  <si>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</si>
  <si>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</si>
  <si>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</si>
  <si>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</si>
  <si>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</si>
  <si>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</si>
  <si>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</si>
  <si>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</si>
  <si>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</si>
  <si>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</si>
  <si>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</si>
  <si>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</si>
  <si>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</si>
  <si>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</si>
  <si>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</si>
  <si>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</si>
  <si>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</si>
  <si>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</si>
  <si>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</si>
  <si>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</si>
  <si>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</si>
  <si>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</si>
  <si>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</si>
  <si>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</si>
  <si>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</si>
  <si>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</si>
  <si>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</si>
  <si>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</si>
  <si>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</si>
  <si>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</si>
  <si>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</si>
  <si>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</si>
  <si>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</si>
  <si>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</si>
  <si>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</si>
  <si>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</si>
  <si>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</si>
  <si>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</si>
  <si>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</si>
  <si>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</si>
  <si>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</si>
  <si>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</si>
  <si>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</si>
  <si>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</si>
  <si>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</si>
  <si>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</si>
  <si>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</si>
  <si>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</si>
  <si>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</si>
  <si>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</si>
  <si>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</si>
  <si>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</si>
  <si>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</si>
  <si>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</si>
  <si>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</si>
  <si>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</si>
  <si>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</si>
  <si>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</si>
  <si>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</si>
  <si>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</si>
  <si>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</si>
  <si>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</si>
  <si>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</si>
  <si>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</si>
  <si>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</si>
  <si>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</si>
  <si>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</si>
  <si>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</si>
  <si>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</si>
  <si>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</si>
  <si>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</si>
  <si>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</si>
  <si>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</si>
  <si>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</si>
  <si>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</si>
  <si>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</si>
  <si>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</si>
  <si>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</si>
  <si>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</si>
  <si>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</si>
  <si>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</si>
  <si>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</si>
  <si>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</si>
  <si>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</si>
  <si>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</si>
  <si>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</si>
  <si>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</si>
  <si>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</si>
  <si>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</si>
  <si>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</si>
  <si>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</si>
  <si>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</si>
  <si>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</si>
  <si>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</si>
  <si>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</si>
  <si>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</si>
  <si>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</si>
  <si>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</si>
  <si>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</si>
  <si>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</si>
  <si>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</si>
  <si>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</si>
  <si>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</si>
  <si>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</si>
  <si>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</si>
  <si>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</si>
  <si>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</si>
  <si>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</si>
  <si>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</si>
  <si>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</si>
  <si>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</si>
  <si>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</si>
  <si>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</si>
  <si>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</si>
  <si>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</si>
  <si>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</si>
  <si>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</si>
  <si>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</si>
  <si>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</si>
  <si>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</si>
  <si>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</si>
  <si>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</si>
  <si>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</si>
  <si>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</si>
  <si>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</si>
  <si>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</si>
  <si>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</si>
  <si>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</si>
  <si>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</si>
  <si>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</si>
  <si>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</si>
  <si>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</si>
  <si>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</si>
  <si>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</si>
  <si>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</si>
  <si>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</si>
  <si>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</si>
  <si>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</si>
  <si>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</si>
  <si>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</si>
  <si>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</si>
  <si>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</si>
  <si>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</si>
  <si>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</si>
  <si>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</si>
  <si>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</si>
  <si>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</si>
  <si>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</si>
  <si>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</si>
  <si>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</si>
  <si>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</si>
  <si>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</si>
  <si>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</si>
  <si>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</si>
  <si>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</si>
  <si>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</si>
  <si>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</si>
  <si>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</si>
  <si>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</si>
  <si>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</si>
  <si>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</si>
  <si>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</si>
  <si>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</si>
  <si>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</si>
  <si>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</si>
  <si>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</si>
  <si>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</si>
  <si>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</si>
  <si>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</si>
  <si>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</si>
  <si>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</si>
  <si>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</si>
  <si>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</si>
  <si>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</si>
  <si>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</si>
  <si>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</si>
  <si>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</si>
  <si>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</si>
  <si>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</si>
  <si>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</si>
  <si>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</si>
  <si>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</si>
  <si>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</si>
  <si>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</si>
  <si>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</si>
  <si>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</si>
  <si>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</si>
  <si>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</si>
  <si>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</si>
  <si>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</si>
  <si>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</si>
  <si>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</si>
  <si>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</si>
  <si>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</si>
  <si>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</si>
  <si>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</si>
  <si>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</si>
  <si>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</si>
  <si>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</si>
  <si>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</si>
  <si>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</si>
  <si>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</si>
  <si>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</si>
  <si>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</si>
  <si>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</si>
  <si>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</si>
  <si>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</si>
  <si>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</si>
  <si>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</si>
  <si>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</si>
  <si>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</si>
  <si>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</si>
  <si>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</si>
  <si>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</si>
  <si>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</si>
  <si>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</si>
  <si>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</si>
  <si>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</si>
  <si>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</si>
  <si>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</si>
  <si>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</si>
  <si>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</si>
  <si>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</si>
  <si>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</si>
  <si>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</si>
  <si>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</si>
  <si>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</si>
  <si>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</si>
  <si>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</si>
  <si>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</si>
  <si>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</si>
  <si>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</si>
  <si>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</si>
  <si>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</si>
  <si>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</si>
  <si>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</si>
  <si>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</si>
  <si>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</si>
  <si>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</si>
  <si>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</si>
  <si>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</si>
  <si>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</si>
  <si>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</si>
  <si>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</si>
  <si>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</si>
  <si>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</si>
  <si>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</si>
  <si>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</si>
  <si>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</si>
  <si>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</si>
  <si>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</si>
  <si>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</si>
  <si>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</si>
  <si>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</si>
  <si>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</si>
  <si>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</si>
  <si>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</si>
  <si>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</si>
  <si>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</si>
  <si>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</si>
  <si>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</si>
  <si>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</si>
  <si>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</si>
  <si>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</si>
  <si>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</si>
  <si>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</si>
  <si>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</si>
  <si>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</si>
  <si>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</si>
  <si>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</si>
  <si>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</si>
  <si>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</si>
  <si>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</si>
  <si>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</si>
  <si>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</si>
  <si>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</si>
  <si>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</si>
  <si>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</si>
  <si>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</si>
  <si>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</si>
  <si>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</si>
  <si>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</si>
  <si>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</si>
  <si>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</si>
  <si>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</si>
  <si>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</si>
  <si>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</si>
  <si>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</si>
  <si>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</si>
  <si>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</si>
  <si>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</si>
  <si>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</si>
  <si>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</si>
  <si>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</si>
  <si>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</si>
  <si>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</si>
  <si>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</si>
  <si>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</si>
  <si>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</si>
  <si>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</si>
  <si>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</si>
  <si>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</si>
  <si>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</si>
  <si>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</si>
  <si>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</si>
  <si>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</si>
  <si>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</si>
  <si>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</si>
  <si>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</si>
  <si>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</si>
  <si>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</si>
  <si>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</si>
  <si>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</si>
  <si>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</si>
  <si>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</si>
  <si>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</si>
  <si>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</si>
  <si>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</si>
  <si>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</si>
  <si>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</si>
  <si>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</si>
  <si>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</si>
  <si>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</si>
  <si>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</si>
  <si>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</si>
  <si>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</si>
  <si>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</si>
  <si>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</si>
  <si>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</si>
  <si>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</si>
  <si>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</si>
  <si>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</si>
  <si>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</si>
  <si>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</si>
  <si>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</si>
  <si>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</si>
  <si>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</si>
  <si>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</si>
  <si>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</si>
  <si>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</si>
  <si>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</si>
  <si>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</si>
  <si>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</si>
  <si>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</si>
  <si>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</si>
  <si>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</si>
  <si>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</si>
  <si>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</si>
  <si>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</si>
  <si>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</si>
  <si>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</si>
  <si>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</si>
  <si>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</si>
  <si>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</si>
  <si>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</si>
  <si>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</si>
  <si>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</si>
  <si>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</si>
  <si>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</si>
  <si>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</si>
  <si>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</si>
  <si>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</si>
  <si>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</si>
  <si>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</si>
  <si>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</si>
  <si>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</si>
  <si>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</si>
  <si>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</si>
  <si>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</si>
  <si>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</si>
  <si>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</si>
  <si>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</si>
  <si>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</si>
  <si>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</si>
  <si>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</si>
  <si>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</si>
  <si>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</si>
  <si>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</si>
  <si>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</si>
  <si>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</si>
  <si>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</si>
  <si>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</si>
  <si>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</si>
  <si>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</si>
  <si>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</si>
  <si>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</si>
  <si>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</si>
  <si>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</si>
  <si>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</si>
  <si>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</si>
  <si>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</si>
  <si>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</si>
  <si>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</si>
  <si>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</si>
  <si>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</si>
  <si>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</si>
  <si>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</si>
  <si>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</si>
  <si>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</si>
  <si>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</si>
  <si>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</si>
  <si>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</si>
  <si>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</si>
  <si>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</si>
  <si>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</si>
  <si>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</si>
  <si>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</si>
  <si>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</si>
  <si>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</si>
  <si>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</si>
  <si>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</si>
  <si>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</si>
  <si>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</si>
  <si>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</si>
  <si>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</si>
  <si>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</si>
  <si>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</si>
  <si>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</si>
  <si>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</si>
  <si>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</si>
  <si>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</si>
  <si>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</si>
  <si>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</si>
  <si>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</si>
  <si>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</si>
  <si>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</si>
  <si>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</si>
  <si>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</si>
  <si>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</si>
  <si>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</si>
  <si>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</si>
  <si>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</si>
  <si>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</si>
  <si>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</si>
  <si>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</si>
  <si>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</si>
  <si>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</si>
  <si>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</si>
  <si>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</si>
  <si>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</si>
  <si>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</si>
  <si>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</si>
  <si>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</si>
  <si>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</si>
  <si>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</si>
  <si>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</si>
  <si>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</si>
  <si>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</si>
  <si>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</si>
  <si>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</si>
  <si>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</si>
  <si>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</si>
  <si>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</si>
  <si>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</si>
  <si>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</si>
  <si>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</si>
  <si>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</si>
  <si>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</si>
  <si>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</si>
  <si>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</si>
  <si>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</si>
  <si>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</si>
  <si>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</si>
  <si>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</si>
  <si>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</si>
  <si>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</si>
  <si>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</si>
  <si>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</si>
  <si>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</si>
  <si>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</si>
  <si>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</si>
  <si>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</si>
  <si>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</si>
  <si>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</si>
  <si>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</si>
  <si>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</si>
  <si>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</si>
  <si>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</si>
  <si>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</si>
  <si>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</si>
  <si>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</si>
  <si>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</si>
  <si>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</si>
  <si>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</si>
  <si>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</si>
  <si>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</si>
  <si>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</si>
  <si>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</si>
  <si>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</si>
  <si>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</si>
  <si>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</si>
  <si>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</si>
  <si>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</si>
  <si>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</si>
  <si>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</si>
  <si>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</si>
  <si>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</si>
  <si>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</si>
  <si>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</si>
  <si>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</si>
  <si>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</si>
  <si>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</si>
  <si>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</si>
  <si>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</si>
  <si>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</si>
  <si>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</si>
  <si>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</si>
  <si>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</si>
  <si>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</si>
  <si>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</si>
  <si>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</si>
  <si>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</si>
  <si>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</si>
  <si>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</si>
  <si>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</si>
  <si>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</si>
  <si>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</si>
  <si>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</si>
  <si>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</si>
  <si>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</si>
  <si>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</si>
  <si>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</si>
  <si>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</si>
  <si>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</si>
  <si>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</si>
  <si>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</si>
  <si>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</si>
  <si>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</si>
  <si>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</si>
  <si>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</si>
  <si>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</si>
  <si>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</si>
  <si>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</si>
  <si>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</si>
  <si>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</si>
  <si>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</si>
  <si>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</si>
  <si>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</si>
  <si>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</si>
  <si>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</si>
  <si>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</si>
  <si>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</si>
  <si>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</si>
  <si>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</si>
  <si>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</si>
  <si>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</si>
  <si>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</si>
  <si>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</si>
  <si>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</si>
  <si>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</si>
  <si>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</si>
  <si>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</si>
  <si>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</si>
  <si>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</si>
  <si>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</si>
  <si>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</si>
  <si>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</si>
  <si>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</si>
  <si>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</si>
  <si>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</si>
  <si>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</si>
  <si>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</si>
  <si>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</si>
  <si>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</si>
  <si>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</si>
  <si>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</si>
  <si>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</si>
  <si>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</si>
  <si>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</si>
  <si>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</si>
  <si>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</si>
  <si>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</si>
  <si>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</si>
  <si>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</si>
  <si>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</si>
  <si>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</si>
  <si>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</si>
  <si>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</si>
  <si>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</si>
  <si>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</si>
  <si>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</si>
  <si>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</si>
  <si>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</si>
  <si>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</si>
  <si>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</si>
  <si>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</si>
  <si>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</si>
  <si>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</si>
  <si>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</si>
  <si>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</si>
  <si>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</si>
  <si>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</si>
  <si>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</si>
  <si>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</si>
  <si>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</si>
  <si>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</si>
  <si>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</si>
  <si>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</si>
  <si>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</si>
  <si>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</si>
  <si>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</si>
  <si>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</si>
  <si>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</si>
  <si>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</si>
  <si>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</si>
  <si>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</si>
  <si>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</si>
  <si>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</si>
  <si>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</si>
  <si>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</si>
  <si>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</si>
  <si>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</si>
  <si>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</si>
  <si>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</si>
  <si>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</si>
  <si>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</si>
  <si>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</si>
  <si>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</si>
  <si>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</si>
  <si>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</si>
  <si>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</si>
  <si>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</si>
  <si>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</si>
  <si>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</si>
  <si>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</si>
  <si>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</si>
  <si>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</si>
  <si>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</si>
  <si>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</si>
  <si>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</si>
  <si>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</si>
  <si>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</si>
  <si>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</si>
  <si>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</si>
  <si>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</si>
  <si>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</si>
  <si>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</si>
  <si>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</si>
  <si>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</si>
  <si>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</si>
  <si>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</si>
  <si>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</si>
  <si>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</si>
  <si>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</si>
  <si>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</si>
  <si>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</si>
  <si>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</si>
  <si>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</si>
  <si>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</si>
  <si>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</si>
  <si>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</si>
  <si>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</si>
  <si>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</si>
  <si>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</si>
  <si>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</si>
  <si>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</si>
  <si>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</si>
  <si>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</si>
  <si>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</si>
  <si>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</si>
  <si>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</si>
  <si>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</si>
  <si>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</si>
  <si>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</si>
  <si>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</si>
  <si>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</si>
  <si>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</si>
  <si>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</si>
  <si>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</si>
  <si>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</si>
  <si>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</si>
  <si>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</si>
  <si>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</si>
  <si>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</si>
  <si>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</si>
  <si>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</si>
  <si>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</si>
  <si>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</si>
  <si>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</si>
  <si>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</si>
  <si>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</si>
  <si>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</si>
  <si>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</si>
  <si>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</si>
  <si>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</si>
  <si>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</si>
  <si>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</si>
  <si>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</si>
  <si>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</si>
  <si>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</si>
  <si>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</si>
  <si>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</si>
  <si>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</si>
  <si>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</si>
  <si>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</si>
  <si>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</si>
  <si>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</si>
  <si>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</si>
  <si>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</si>
  <si>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</si>
  <si>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</si>
  <si>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</si>
  <si>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</si>
  <si>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</si>
  <si>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</si>
  <si>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</si>
  <si>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</si>
  <si>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</si>
  <si>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</si>
  <si>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</si>
  <si>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</si>
  <si>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</si>
  <si>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</si>
  <si>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</si>
  <si>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</si>
  <si>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</si>
  <si>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</si>
  <si>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</si>
  <si>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</si>
  <si>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</si>
  <si>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</si>
  <si>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</si>
  <si>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</si>
  <si>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</si>
  <si>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</si>
  <si>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</si>
  <si>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</si>
  <si>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</si>
  <si>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</si>
  <si>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</si>
  <si>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</si>
  <si>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</si>
  <si>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</si>
  <si>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</si>
  <si>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</si>
  <si>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</si>
  <si>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</si>
  <si>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</si>
  <si>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</si>
  <si>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</si>
  <si>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</si>
  <si>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</si>
  <si>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</si>
  <si>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</si>
  <si>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</si>
  <si>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</si>
  <si>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</si>
  <si>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</si>
  <si>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</si>
  <si>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</si>
  <si>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</si>
  <si>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</si>
  <si>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</si>
  <si>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</si>
  <si>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</si>
  <si>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</si>
  <si>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</si>
  <si>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</si>
  <si>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</si>
  <si>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</si>
  <si>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</si>
  <si>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</si>
  <si>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</si>
  <si>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</si>
  <si>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</si>
  <si>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</si>
  <si>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</si>
  <si>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</si>
  <si>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</si>
  <si>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</si>
  <si>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</si>
  <si>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</si>
  <si>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</si>
  <si>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</si>
  <si>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</si>
  <si>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</si>
  <si>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</si>
  <si>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</si>
  <si>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</si>
  <si>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</si>
  <si>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</si>
  <si>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</si>
  <si>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</si>
  <si>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</si>
  <si>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</si>
  <si>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</si>
  <si>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</si>
  <si>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</si>
  <si>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</si>
  <si>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</si>
  <si>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</si>
  <si>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</si>
  <si>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</si>
  <si>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</si>
  <si>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</si>
  <si>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</si>
  <si>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</si>
  <si>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</si>
  <si>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</si>
  <si>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</si>
  <si>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</si>
  <si>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</si>
  <si>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</si>
  <si>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</si>
  <si>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</si>
  <si>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</si>
  <si>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</si>
  <si>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</si>
  <si>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</si>
  <si>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</si>
  <si>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</si>
  <si>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</si>
  <si>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</si>
  <si>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</si>
  <si>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</si>
  <si>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</si>
  <si>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</si>
  <si>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</si>
  <si>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</si>
  <si>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</si>
  <si>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</si>
  <si>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</si>
  <si>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</si>
  <si>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</si>
  <si>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</si>
  <si>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</si>
  <si>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</si>
  <si>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</si>
  <si>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</si>
  <si>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</si>
  <si>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</si>
  <si>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</si>
  <si>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</si>
  <si>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</si>
  <si>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</si>
  <si>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</si>
  <si>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</si>
  <si>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</si>
  <si>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</si>
  <si>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</si>
  <si>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</si>
  <si>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</si>
  <si>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</si>
  <si>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</si>
  <si>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</si>
  <si>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</si>
  <si>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</si>
  <si>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</si>
  <si>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</si>
  <si>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</si>
  <si>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</si>
  <si>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</si>
  <si>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</si>
  <si>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</si>
  <si>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</si>
  <si>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</si>
  <si>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</si>
  <si>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</si>
  <si>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</si>
  <si>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</si>
  <si>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</si>
  <si>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</si>
  <si>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</si>
  <si>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</si>
  <si>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</si>
  <si>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</si>
  <si>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</si>
  <si>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</si>
  <si>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</si>
  <si>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</si>
  <si>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</si>
  <si>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</si>
  <si>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</si>
  <si>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</si>
  <si>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</si>
  <si>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</si>
  <si>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</si>
  <si>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</si>
  <si>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</si>
  <si>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</si>
  <si>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</si>
  <si>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</si>
  <si>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</si>
  <si>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</si>
  <si>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</si>
  <si>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</si>
  <si>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</si>
  <si>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</si>
  <si>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</si>
  <si>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</si>
  <si>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</si>
  <si>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</si>
  <si>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</si>
  <si>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</si>
  <si>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</si>
  <si>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</si>
  <si>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</si>
  <si>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</si>
  <si>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</si>
  <si>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</si>
  <si>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</si>
  <si>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</si>
  <si>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</si>
  <si>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</si>
  <si>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</si>
  <si>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</si>
  <si>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</si>
  <si>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</si>
  <si>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</si>
  <si>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</si>
  <si>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</si>
  <si>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</si>
  <si>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</si>
  <si>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</si>
  <si>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</si>
  <si>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</si>
  <si>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</si>
  <si>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</si>
  <si>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</si>
  <si>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</si>
  <si>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</si>
  <si>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</si>
  <si>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</si>
  <si>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</si>
  <si>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</si>
  <si>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</si>
  <si>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</si>
  <si>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</si>
  <si>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</si>
  <si>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</si>
  <si>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</si>
  <si>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</si>
  <si>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</si>
  <si>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</si>
  <si>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</si>
  <si>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</si>
  <si>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</si>
  <si>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</si>
  <si>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</si>
  <si>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</si>
  <si>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</si>
  <si>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</si>
  <si>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</si>
  <si>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</si>
  <si>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</si>
  <si>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</si>
  <si>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</si>
  <si>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</si>
  <si>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</si>
  <si>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</si>
  <si>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</si>
  <si>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</si>
  <si>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</si>
  <si>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</si>
  <si>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</si>
  <si>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</si>
  <si>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</si>
  <si>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</si>
  <si>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</si>
  <si>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</si>
  <si>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</si>
  <si>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</si>
  <si>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</si>
  <si>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</si>
  <si>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</si>
  <si>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</si>
  <si>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</si>
  <si>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</si>
  <si>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</si>
  <si>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</si>
  <si>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</si>
  <si>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</si>
  <si>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</si>
  <si>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</si>
  <si>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</si>
  <si>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</si>
  <si>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</si>
  <si>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</si>
  <si>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</si>
  <si>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</si>
  <si>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</si>
  <si>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</si>
  <si>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</si>
  <si>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</si>
  <si>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</si>
  <si>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</si>
  <si>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</si>
  <si>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</si>
  <si>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</si>
  <si>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</si>
  <si>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</si>
  <si>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</si>
  <si>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</si>
  <si>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</si>
  <si>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</si>
  <si>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</si>
  <si>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</si>
  <si>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</si>
  <si>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</si>
  <si>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</si>
  <si>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</si>
  <si>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</si>
  <si>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</si>
  <si>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</si>
  <si>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</si>
  <si>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</si>
  <si>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</si>
  <si>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</si>
  <si>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</si>
  <si>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</si>
  <si>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</si>
  <si>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</si>
  <si>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</si>
  <si>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</si>
  <si>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</si>
  <si>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</si>
  <si>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</si>
  <si>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</si>
  <si>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</si>
  <si>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</si>
  <si>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</si>
  <si>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</si>
  <si>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</si>
  <si>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</si>
  <si>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</si>
  <si>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</si>
  <si>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</si>
  <si>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</si>
  <si>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</si>
  <si>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</si>
  <si>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</si>
  <si>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</si>
  <si>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</si>
  <si>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</si>
  <si>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</si>
  <si>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</si>
  <si>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</si>
  <si>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</si>
  <si>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</si>
  <si>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</si>
  <si>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</si>
  <si>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</si>
  <si>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</si>
  <si>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</si>
  <si>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</si>
  <si>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</si>
  <si>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</si>
  <si>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</si>
  <si>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</si>
  <si>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</si>
  <si>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</si>
  <si>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</si>
  <si>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</si>
  <si>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</si>
  <si>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</si>
  <si>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</si>
  <si>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</si>
  <si>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</si>
  <si>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</si>
  <si>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</si>
  <si>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</si>
  <si>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</si>
  <si>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</si>
  <si>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</si>
  <si>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</si>
  <si>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</si>
  <si>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</si>
  <si>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</si>
  <si>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</si>
  <si>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</si>
  <si>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</si>
  <si>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</si>
  <si>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</si>
  <si>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</si>
  <si>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</si>
  <si>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</si>
  <si>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</si>
  <si>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</si>
  <si>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</si>
  <si>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</si>
  <si>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</si>
  <si>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</si>
  <si>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</si>
  <si>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</si>
  <si>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</si>
  <si>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</si>
  <si>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</si>
  <si>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</si>
  <si>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</si>
  <si>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</si>
  <si>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</si>
  <si>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</si>
  <si>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</si>
  <si>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</si>
  <si>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</si>
  <si>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</si>
  <si>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</si>
  <si>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</si>
  <si>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</si>
  <si>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</si>
  <si>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</si>
  <si>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</si>
  <si>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</si>
  <si>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</si>
  <si>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</si>
  <si>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</si>
  <si>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</si>
  <si>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</si>
  <si>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</si>
  <si>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</si>
  <si>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</si>
  <si>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</si>
  <si>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</si>
  <si>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</si>
  <si>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</si>
  <si>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</si>
  <si>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</si>
  <si>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</si>
  <si>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</si>
  <si>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</si>
  <si>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</si>
  <si>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</si>
  <si>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</si>
  <si>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</si>
  <si>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</si>
  <si>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</si>
  <si>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</si>
  <si>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</si>
  <si>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</si>
  <si>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</si>
  <si>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</si>
  <si>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</si>
  <si>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</si>
  <si>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</si>
  <si>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</si>
  <si>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</si>
  <si>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</si>
  <si>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</si>
  <si>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</si>
  <si>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</si>
  <si>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</si>
  <si>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</si>
  <si>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</si>
  <si>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</si>
  <si>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</si>
  <si>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</si>
  <si>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</si>
  <si>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</si>
  <si>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</si>
  <si>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</si>
  <si>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</si>
  <si>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</si>
  <si>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</si>
  <si>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</si>
  <si>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</si>
  <si>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</si>
  <si>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</si>
  <si>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</si>
  <si>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</si>
  <si>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</si>
  <si>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</si>
  <si>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</si>
  <si>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</si>
  <si>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</si>
  <si>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</si>
  <si>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</si>
  <si>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</si>
  <si>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</si>
  <si>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</si>
  <si>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</si>
  <si>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</si>
  <si>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</si>
  <si>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</si>
  <si>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</si>
  <si>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</si>
  <si>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</si>
  <si>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</si>
  <si>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</si>
  <si>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</si>
  <si>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</si>
  <si>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</si>
  <si>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</si>
  <si>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</si>
  <si>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</si>
  <si>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</si>
  <si>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</si>
  <si>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</si>
  <si>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</si>
  <si>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</si>
  <si>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</si>
  <si>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</si>
  <si>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</si>
  <si>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</si>
  <si>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</si>
  <si>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</si>
  <si>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</si>
  <si>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</si>
  <si>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</si>
  <si>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</si>
  <si>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</si>
  <si>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</si>
  <si>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</si>
  <si>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</si>
  <si>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</si>
  <si>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</si>
  <si>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</si>
  <si>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</si>
  <si>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</si>
  <si>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</si>
  <si>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</si>
  <si>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</si>
  <si>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</si>
  <si>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</si>
  <si>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</si>
  <si>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</si>
  <si>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</si>
  <si>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</si>
  <si>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</si>
  <si>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</si>
  <si>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</si>
  <si>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</si>
  <si>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</si>
  <si>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</si>
  <si>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</si>
  <si>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</si>
  <si>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</si>
  <si>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</si>
  <si>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</si>
  <si>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</si>
  <si>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</si>
  <si>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</si>
  <si>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</si>
  <si>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</si>
  <si>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</si>
  <si>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</si>
  <si>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</si>
  <si>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</si>
  <si>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</si>
  <si>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</si>
  <si>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</si>
  <si>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</si>
  <si>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</si>
  <si>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</si>
  <si>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</si>
  <si>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</si>
  <si>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</si>
  <si>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</si>
  <si>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</si>
  <si>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</si>
  <si>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</si>
  <si>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</si>
  <si>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</si>
  <si>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</si>
  <si>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</si>
  <si>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</si>
  <si>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</si>
  <si>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</si>
  <si>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</si>
  <si>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</si>
  <si>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</si>
  <si>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</si>
  <si>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</si>
  <si>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</si>
  <si>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</si>
  <si>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</si>
  <si>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</si>
  <si>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</si>
  <si>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</si>
  <si>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</si>
  <si>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</si>
  <si>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</si>
  <si>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</si>
  <si>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</si>
  <si>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</si>
  <si>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</si>
  <si>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</si>
  <si>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</si>
  <si>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</si>
  <si>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</si>
  <si>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</si>
  <si>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</si>
  <si>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</si>
  <si>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</si>
  <si>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</si>
  <si>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</si>
  <si>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</si>
  <si>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</si>
  <si>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</si>
  <si>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</si>
  <si>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</si>
  <si>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</si>
  <si>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</si>
  <si>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</si>
  <si>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</si>
  <si>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</si>
  <si>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</si>
  <si>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</si>
  <si>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</si>
  <si>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</si>
  <si>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</si>
  <si>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</si>
  <si>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</si>
  <si>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</si>
  <si>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</si>
  <si>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</si>
  <si>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</si>
  <si>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</si>
  <si>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</si>
  <si>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</si>
  <si>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</si>
  <si>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</si>
  <si>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</si>
  <si>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</si>
  <si>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</si>
  <si>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</si>
  <si>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</si>
  <si>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</si>
  <si>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</si>
  <si>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</si>
  <si>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</si>
  <si>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</si>
  <si>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</si>
  <si>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</si>
  <si>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</si>
  <si>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</si>
  <si>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</si>
  <si>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</si>
  <si>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</si>
  <si>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</si>
  <si>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</si>
  <si>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</si>
  <si>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</si>
  <si>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</si>
  <si>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</si>
  <si>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</si>
  <si>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</si>
  <si>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</si>
  <si>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</si>
  <si>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</si>
  <si>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</si>
  <si>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</si>
  <si>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</si>
  <si>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</si>
  <si>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</si>
  <si>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</si>
  <si>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</si>
  <si>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</si>
  <si>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</si>
  <si>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</si>
  <si>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</si>
  <si>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</si>
  <si>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</si>
  <si>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</si>
  <si>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</si>
  <si>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</si>
  <si>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</si>
  <si>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</si>
  <si>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</si>
  <si>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</si>
  <si>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</si>
  <si>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</si>
  <si>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</si>
  <si>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</si>
  <si>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</si>
  <si>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</si>
  <si>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</si>
  <si>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</si>
  <si>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</si>
  <si>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</si>
  <si>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</si>
  <si>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</si>
  <si>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</si>
  <si>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</si>
  <si>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</si>
  <si>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</si>
  <si>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</si>
  <si>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</si>
  <si>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</si>
  <si>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</si>
  <si>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</si>
  <si>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</si>
  <si>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</si>
  <si>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</si>
  <si>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</si>
  <si>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</si>
  <si>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</si>
  <si>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</si>
  <si>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</si>
  <si>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</si>
  <si>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</si>
  <si>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</si>
  <si>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</si>
  <si>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</si>
  <si>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</si>
  <si>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</si>
  <si>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</si>
  <si>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</si>
  <si>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</si>
  <si>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</si>
  <si>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</si>
  <si>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</si>
  <si>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</si>
  <si>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</si>
  <si>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</si>
  <si>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</si>
  <si>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</si>
  <si>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</si>
  <si>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</si>
  <si>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</si>
  <si>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</si>
  <si>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</si>
  <si>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</si>
  <si>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</si>
  <si>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</si>
  <si>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</si>
  <si>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</si>
  <si>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</si>
  <si>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</si>
  <si>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</si>
  <si>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</si>
  <si>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</si>
  <si>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</si>
  <si>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</si>
  <si>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</si>
  <si>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</si>
  <si>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</si>
  <si>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</si>
  <si>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</si>
  <si>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</si>
  <si>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</si>
  <si>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</si>
  <si>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</si>
  <si>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</si>
  <si>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</si>
  <si>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</si>
  <si>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</si>
  <si>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</si>
  <si>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</si>
  <si>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</si>
  <si>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</si>
  <si>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</si>
  <si>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</si>
  <si>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</si>
  <si>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</si>
  <si>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</si>
  <si>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</si>
  <si>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</si>
  <si>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</si>
  <si>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</si>
  <si>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</si>
  <si>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</si>
  <si>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</si>
  <si>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</si>
  <si>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</si>
  <si>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</si>
  <si>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</si>
  <si>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</si>
  <si>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</si>
  <si>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</si>
  <si>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</si>
  <si>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</si>
  <si>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</si>
  <si>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</si>
  <si>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</si>
  <si>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</si>
  <si>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</si>
  <si>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</si>
  <si>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</si>
  <si>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</si>
  <si>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</si>
  <si>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</si>
  <si>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</si>
  <si>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</si>
  <si>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</si>
  <si>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</si>
  <si>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</si>
  <si>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</si>
  <si>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</si>
  <si>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</si>
  <si>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</si>
  <si>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</si>
  <si>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</si>
  <si>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</si>
  <si>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</si>
  <si>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</si>
  <si>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</si>
  <si>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</si>
  <si>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</si>
  <si>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</si>
  <si>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</si>
  <si>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</si>
  <si>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</si>
  <si>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</si>
  <si>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</si>
  <si>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</si>
  <si>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</si>
  <si>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</si>
  <si>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</si>
  <si>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</si>
  <si>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</si>
  <si>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</si>
  <si>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</si>
  <si>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</si>
  <si>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</si>
  <si>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</si>
  <si>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</si>
  <si>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</si>
  <si>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</si>
  <si>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</si>
  <si>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</si>
  <si>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</si>
  <si>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</si>
  <si>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</si>
  <si>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</si>
  <si>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</si>
  <si>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</si>
  <si>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</si>
  <si>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</si>
  <si>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</si>
  <si>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</si>
  <si>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</si>
  <si>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</si>
  <si>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</si>
  <si>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</si>
  <si>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</si>
  <si>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</si>
  <si>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</si>
  <si>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</si>
  <si>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</si>
  <si>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</si>
  <si>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</si>
  <si>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</si>
  <si>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</si>
  <si>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</si>
  <si>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</si>
  <si>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</si>
  <si>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</si>
  <si>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</si>
  <si>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</si>
  <si>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</si>
  <si>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</si>
  <si>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</si>
  <si>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</si>
  <si>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</si>
  <si>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</si>
  <si>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</si>
  <si>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</si>
  <si>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</si>
  <si>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</si>
  <si>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</si>
  <si>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</si>
  <si>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</si>
  <si>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</si>
  <si>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</si>
  <si>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</si>
  <si>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</si>
  <si>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</si>
  <si>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</si>
  <si>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</si>
  <si>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</si>
  <si>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</si>
  <si>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</si>
  <si>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</si>
  <si>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</si>
  <si>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</si>
  <si>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</si>
  <si>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</si>
  <si>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</si>
  <si>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</si>
  <si>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</si>
  <si>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</si>
  <si>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</si>
  <si>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</si>
  <si>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</si>
  <si>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</si>
  <si>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</si>
  <si>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</si>
  <si>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</si>
  <si>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</si>
  <si>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</si>
  <si>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</si>
  <si>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</si>
  <si>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</si>
  <si>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</si>
  <si>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</si>
  <si>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</si>
  <si>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</si>
  <si>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</si>
  <si>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</si>
  <si>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</si>
  <si>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</si>
  <si>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</si>
  <si>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</si>
  <si>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</si>
  <si>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</si>
  <si>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</si>
  <si>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</si>
  <si>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</si>
  <si>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</si>
  <si>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</si>
  <si>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</si>
  <si>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</si>
  <si>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</si>
  <si>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</si>
  <si>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</si>
  <si>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</si>
  <si>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</si>
  <si>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</si>
  <si>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</si>
  <si>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</si>
  <si>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</si>
  <si>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</si>
  <si>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</si>
  <si>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</si>
  <si>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</si>
  <si>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</si>
  <si>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</si>
  <si>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</si>
  <si>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</si>
  <si>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</si>
  <si>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</si>
  <si>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</si>
  <si>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</si>
  <si>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</si>
  <si>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</si>
  <si>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</si>
  <si>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</si>
  <si>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</si>
  <si>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</si>
  <si>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</si>
  <si>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</si>
  <si>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</si>
  <si>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</si>
  <si>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</si>
  <si>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</si>
  <si>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</si>
  <si>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</si>
  <si>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</si>
  <si>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</si>
  <si>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</si>
  <si>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</si>
  <si>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</si>
  <si>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</si>
  <si>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</si>
  <si>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</si>
  <si>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</si>
  <si>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</si>
  <si>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</si>
  <si>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</si>
  <si>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</si>
  <si>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</si>
  <si>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</si>
  <si>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</si>
  <si>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</si>
  <si>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</si>
  <si>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</si>
  <si>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</si>
  <si>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</si>
  <si>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</si>
  <si>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</si>
  <si>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</si>
  <si>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</si>
  <si>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</si>
  <si>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</si>
  <si>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</si>
  <si>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</si>
  <si>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</si>
  <si>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</si>
  <si>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</si>
  <si>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</si>
  <si>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</si>
  <si>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</si>
  <si>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</si>
  <si>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</si>
  <si>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</si>
  <si>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</si>
  <si>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</si>
  <si>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</si>
  <si>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</si>
  <si>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</si>
  <si>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</si>
  <si>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</si>
  <si>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</si>
  <si>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</si>
  <si>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</si>
  <si>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</si>
  <si>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</si>
  <si>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</si>
  <si>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</si>
  <si>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</si>
  <si>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</si>
  <si>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</si>
  <si>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</si>
  <si>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</si>
  <si>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</si>
  <si>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</si>
  <si>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</si>
  <si>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</si>
  <si>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</si>
  <si>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</si>
  <si>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</si>
  <si>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</si>
  <si>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</si>
  <si>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</si>
  <si>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</si>
  <si>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</si>
  <si>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</si>
  <si>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</si>
  <si>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</si>
  <si>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</si>
  <si>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</si>
  <si>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</si>
  <si>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</si>
  <si>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</si>
  <si>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</si>
  <si>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</si>
  <si>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</si>
  <si>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</si>
  <si>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</si>
  <si>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</si>
  <si>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</si>
  <si>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</si>
  <si>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</si>
  <si>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</si>
  <si>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</si>
  <si>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</si>
  <si>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</si>
  <si>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</si>
  <si>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</si>
  <si>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</si>
  <si>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</si>
  <si>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</si>
  <si>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</si>
  <si>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</si>
  <si>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</si>
  <si>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</si>
  <si>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</si>
  <si>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</si>
  <si>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</si>
  <si>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</si>
  <si>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</si>
  <si>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</si>
  <si>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</si>
  <si>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</si>
  <si>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</si>
  <si>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</si>
  <si>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</si>
  <si>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</si>
  <si>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</si>
  <si>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</si>
  <si>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</si>
  <si>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</si>
  <si>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</si>
  <si>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</si>
  <si>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</si>
  <si>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</si>
  <si>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</si>
  <si>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</si>
  <si>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</si>
  <si>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</si>
  <si>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</si>
  <si>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</si>
  <si>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</si>
  <si>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</si>
  <si>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</si>
  <si>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</si>
  <si>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</si>
  <si>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</si>
  <si>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</si>
  <si>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</si>
  <si>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</si>
  <si>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</si>
  <si>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</si>
  <si>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</si>
  <si>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</si>
  <si>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</si>
  <si>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</si>
  <si>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</si>
  <si>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</si>
  <si>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</si>
  <si>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</si>
  <si>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</si>
  <si>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</si>
  <si>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</si>
  <si>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</si>
  <si>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</si>
  <si>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</si>
  <si>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</si>
  <si>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</si>
  <si>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</si>
  <si>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</si>
  <si>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</si>
  <si>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</si>
  <si>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</si>
  <si>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</si>
  <si>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</si>
  <si>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</si>
  <si>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</si>
  <si>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</si>
  <si>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</si>
  <si>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</si>
  <si>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</si>
  <si>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</si>
  <si>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</si>
  <si>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</si>
  <si>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</si>
  <si>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</si>
  <si>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</si>
  <si>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</si>
  <si>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</si>
  <si>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</si>
  <si>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</si>
  <si>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</si>
  <si>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</si>
  <si>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</si>
  <si>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</si>
  <si>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</si>
  <si>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</si>
  <si>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</si>
  <si>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</si>
  <si>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</si>
  <si>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</si>
  <si>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</si>
  <si>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</si>
  <si>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</si>
  <si>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</si>
  <si>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</si>
  <si>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</si>
  <si>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</si>
  <si>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</si>
  <si>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</si>
  <si>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</si>
  <si>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</si>
  <si>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</si>
  <si>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</si>
  <si>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</si>
  <si>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</si>
  <si>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</si>
  <si>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</si>
  <si>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</si>
  <si>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</si>
  <si>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</si>
  <si>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</si>
  <si>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</si>
  <si>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</si>
  <si>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</si>
  <si>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</si>
  <si>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</si>
  <si>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</si>
  <si>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</si>
  <si>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</si>
  <si>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</si>
  <si>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</si>
  <si>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</si>
  <si>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</si>
  <si>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</si>
  <si>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</si>
  <si>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</si>
  <si>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</si>
  <si>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</si>
  <si>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</si>
  <si>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</si>
  <si>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</si>
  <si>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</si>
  <si>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</si>
  <si>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</si>
  <si>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</si>
  <si>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</si>
  <si>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</si>
  <si>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</si>
  <si>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</si>
  <si>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</si>
  <si>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</si>
  <si>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</si>
  <si>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</si>
  <si>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</si>
  <si>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</si>
  <si>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</si>
  <si>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</si>
  <si>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</si>
  <si>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</si>
  <si>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</si>
  <si>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</si>
  <si>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</si>
  <si>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</si>
  <si>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</si>
  <si>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</si>
  <si>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</si>
  <si>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</si>
  <si>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</si>
  <si>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</si>
  <si>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</si>
  <si>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</si>
  <si>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</si>
  <si>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</si>
  <si>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</si>
  <si>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</si>
  <si>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</si>
  <si>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</si>
  <si>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</si>
  <si>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</si>
  <si>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</si>
  <si>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</si>
  <si>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</si>
  <si>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</si>
  <si>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</si>
  <si>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</si>
  <si>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</si>
  <si>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</si>
  <si>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</si>
  <si>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</si>
  <si>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</si>
  <si>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</si>
  <si>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</si>
  <si>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</si>
  <si>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</si>
  <si>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</si>
  <si>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</si>
  <si>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</si>
  <si>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</si>
  <si>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</si>
  <si>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</si>
  <si>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</si>
  <si>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</si>
  <si>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</si>
  <si>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</si>
  <si>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</si>
  <si>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</si>
  <si>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</si>
  <si>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</si>
  <si>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</si>
  <si>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</si>
  <si>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</si>
  <si>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</si>
  <si>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</si>
  <si>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</si>
  <si>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</si>
  <si>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</si>
  <si>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</si>
  <si>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</si>
  <si>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</si>
  <si>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</si>
  <si>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</si>
  <si>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</si>
  <si>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</si>
  <si>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</si>
  <si>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</si>
  <si>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</si>
  <si>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</si>
  <si>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</si>
  <si>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</si>
  <si>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</si>
  <si>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</si>
  <si>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</si>
  <si>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</si>
  <si>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</si>
  <si>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</si>
  <si>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</si>
  <si>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</si>
  <si>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</si>
  <si>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</si>
  <si>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</si>
  <si>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</si>
  <si>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</si>
  <si>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</si>
  <si>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</si>
  <si>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</si>
  <si>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</si>
  <si>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</si>
  <si>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</si>
  <si>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</si>
  <si>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</si>
  <si>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</si>
  <si>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</si>
  <si>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</si>
  <si>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</si>
  <si>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</si>
  <si>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</si>
  <si>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</si>
  <si>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</si>
  <si>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</si>
  <si>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</si>
  <si>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</si>
  <si>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</si>
  <si>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</si>
  <si>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</si>
  <si>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</si>
  <si>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</si>
  <si>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</si>
  <si>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</si>
  <si>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</si>
  <si>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</si>
  <si>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</si>
  <si>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</si>
  <si>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</si>
  <si>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</si>
  <si>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</si>
  <si>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</si>
  <si>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</si>
  <si>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</si>
  <si>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</si>
  <si>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</si>
  <si>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</si>
  <si>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</si>
  <si>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</si>
  <si>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</si>
  <si>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</si>
  <si>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</si>
  <si>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</si>
  <si>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</si>
  <si>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</si>
  <si>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</si>
  <si>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</si>
  <si>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</si>
  <si>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</si>
  <si>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</si>
  <si>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</si>
  <si>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</si>
  <si>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</si>
  <si>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</si>
  <si>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</si>
  <si>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</si>
  <si>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</si>
  <si>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</si>
  <si>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</si>
  <si>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</si>
  <si>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</si>
  <si>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</si>
  <si>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</si>
  <si>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</si>
  <si>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</si>
  <si>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</si>
  <si>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</si>
  <si>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</si>
  <si>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</si>
  <si>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</si>
  <si>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</si>
  <si>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</si>
  <si>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</si>
  <si>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</si>
  <si>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</si>
  <si>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</si>
  <si>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</si>
  <si>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</si>
  <si>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</si>
  <si>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</si>
  <si>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</si>
  <si>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</si>
  <si>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</si>
  <si>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</si>
  <si>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</si>
  <si>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</si>
  <si>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</si>
  <si>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</si>
  <si>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</si>
  <si>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</si>
  <si>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</si>
  <si>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</si>
  <si>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</si>
  <si>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</si>
  <si>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</si>
  <si>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</si>
  <si>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</si>
  <si>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</si>
  <si>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</si>
  <si>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</si>
  <si>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</si>
  <si>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</si>
  <si>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</si>
  <si>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</si>
  <si>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</si>
  <si>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</si>
  <si>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</si>
  <si>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</si>
  <si>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</si>
  <si>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</si>
  <si>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</si>
  <si>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</si>
  <si>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</si>
  <si>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</si>
  <si>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</si>
  <si>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</si>
  <si>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</si>
  <si>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</si>
  <si>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</si>
  <si>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</si>
  <si>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</si>
  <si>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</si>
  <si>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</si>
  <si>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</si>
  <si>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</si>
  <si>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</si>
  <si>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</si>
  <si>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</si>
  <si>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</si>
  <si>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</si>
  <si>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</si>
  <si>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</si>
  <si>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</si>
  <si>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</si>
  <si>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</si>
  <si>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</si>
  <si>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</si>
  <si>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</si>
  <si>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</si>
  <si>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</si>
  <si>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</si>
  <si>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</si>
  <si>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</si>
  <si>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</si>
  <si>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</si>
  <si>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</si>
  <si>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</si>
  <si>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</si>
  <si>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</si>
  <si>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</si>
  <si>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</si>
  <si>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</si>
  <si>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</si>
  <si>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</si>
  <si>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</si>
  <si>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</si>
  <si>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</si>
  <si>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</si>
  <si>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</si>
  <si>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</si>
  <si>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</si>
  <si>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</si>
  <si>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</si>
  <si>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</si>
  <si>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</si>
  <si>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</si>
  <si>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</si>
  <si>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</si>
  <si>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</si>
  <si>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</si>
  <si>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</si>
  <si>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</si>
  <si>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</si>
  <si>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</si>
  <si>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</si>
  <si>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</si>
  <si>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</si>
  <si>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</si>
  <si>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</si>
  <si>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</si>
  <si>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</si>
  <si>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</si>
  <si>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</si>
  <si>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</si>
  <si>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</si>
  <si>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</si>
  <si>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</si>
  <si>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</si>
  <si>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</si>
  <si>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</si>
  <si>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</si>
  <si>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</si>
  <si>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</si>
  <si>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</si>
  <si>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</si>
  <si>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</si>
  <si>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</si>
  <si>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</si>
  <si>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</si>
  <si>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</si>
  <si>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</si>
  <si>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</si>
  <si>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</si>
  <si>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</si>
  <si>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</si>
  <si>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</si>
  <si>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</si>
  <si>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</si>
  <si>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</si>
  <si>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</si>
  <si>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</si>
  <si>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</si>
  <si>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</si>
  <si>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</si>
  <si>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</si>
  <si>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</si>
  <si>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</si>
  <si>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</si>
  <si>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</si>
  <si>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</si>
  <si>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</si>
  <si>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</si>
  <si>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</si>
  <si>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</si>
  <si>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</si>
  <si>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</si>
  <si>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</si>
  <si>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</si>
  <si>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</si>
  <si>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</si>
  <si>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</si>
  <si>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</si>
  <si>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</si>
  <si>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</si>
  <si>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</si>
  <si>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</si>
  <si>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</si>
  <si>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</si>
  <si>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</si>
  <si>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</si>
  <si>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</si>
  <si>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</si>
  <si>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</si>
  <si>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</si>
  <si>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</si>
  <si>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</si>
  <si>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</si>
  <si>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</si>
  <si>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</si>
  <si>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</si>
  <si>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</si>
  <si>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</si>
  <si>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</si>
  <si>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</si>
  <si>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</si>
  <si>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</si>
  <si>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</si>
  <si>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</si>
  <si>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</si>
  <si>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</si>
  <si>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</si>
  <si>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</si>
  <si>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</si>
  <si>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</si>
  <si>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</si>
  <si>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</si>
  <si>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</si>
  <si>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</si>
  <si>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</si>
  <si>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</si>
  <si>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</si>
  <si>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</si>
  <si>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</si>
  <si>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</si>
  <si>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</si>
  <si>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</si>
  <si>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</si>
  <si>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</si>
  <si>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</si>
  <si>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</si>
  <si>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</si>
  <si>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</si>
  <si>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</si>
  <si>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</si>
  <si>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</si>
  <si>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</si>
  <si>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</si>
  <si>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</si>
  <si>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</si>
  <si>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</si>
  <si>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</si>
  <si>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</si>
  <si>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</si>
  <si>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</si>
  <si>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</si>
  <si>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</si>
  <si>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</si>
  <si>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</si>
  <si>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</si>
  <si>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</si>
  <si>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</si>
  <si>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</si>
  <si>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</si>
  <si>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</si>
  <si>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</si>
  <si>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</si>
  <si>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</si>
  <si>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</si>
  <si>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</si>
  <si>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</si>
  <si>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</si>
  <si>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</si>
  <si>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</si>
  <si>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</si>
  <si>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</si>
  <si>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</si>
  <si>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</si>
  <si>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</si>
  <si>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</si>
  <si>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</si>
  <si>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</si>
  <si>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</si>
  <si>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</si>
  <si>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</si>
  <si>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</si>
  <si>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</si>
  <si>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</si>
  <si>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</si>
  <si>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</si>
  <si>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</si>
  <si>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</si>
  <si>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</si>
  <si>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</si>
  <si>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</si>
  <si>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</si>
  <si>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</si>
  <si>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</si>
  <si>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</si>
  <si>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</si>
  <si>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</si>
  <si>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</si>
  <si>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</si>
  <si>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</si>
  <si>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</si>
  <si>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</si>
  <si>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</si>
  <si>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</si>
  <si>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</si>
  <si>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</si>
  <si>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</si>
  <si>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</si>
  <si>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</si>
  <si>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</si>
  <si>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</si>
  <si>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</si>
  <si>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</si>
  <si>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</si>
  <si>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</si>
  <si>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</si>
  <si>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</si>
  <si>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</si>
  <si>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</si>
  <si>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</si>
  <si>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</si>
  <si>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</si>
  <si>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</si>
  <si>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</si>
  <si>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</si>
  <si>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</si>
  <si>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</si>
  <si>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</si>
  <si>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</si>
  <si>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</si>
  <si>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</si>
  <si>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</si>
  <si>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</si>
  <si>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</si>
  <si>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</si>
  <si>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</si>
  <si>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</si>
  <si>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</si>
  <si>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</si>
  <si>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</si>
  <si>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</si>
  <si>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</si>
  <si>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</si>
  <si>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</si>
  <si>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</si>
  <si>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</si>
  <si>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</si>
  <si>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</si>
  <si>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</si>
  <si>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</si>
  <si>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</si>
  <si>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</si>
  <si>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</si>
  <si>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</si>
  <si>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</si>
  <si>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</si>
  <si>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</si>
  <si>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</si>
  <si>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</si>
  <si>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</si>
  <si>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</si>
  <si>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</si>
  <si>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</si>
  <si>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</si>
  <si>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</si>
  <si>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</si>
  <si>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</si>
  <si>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</si>
  <si>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</si>
  <si>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</si>
  <si>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</si>
  <si>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</si>
  <si>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</si>
  <si>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</si>
  <si>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</si>
  <si>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</si>
  <si>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</si>
  <si>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</si>
  <si>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</si>
  <si>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</si>
  <si>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</si>
  <si>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</si>
  <si>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</si>
  <si>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</si>
  <si>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</si>
  <si>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</si>
  <si>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</si>
  <si>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</si>
  <si>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</si>
  <si>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</si>
  <si>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</si>
  <si>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</si>
  <si>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</si>
  <si>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</si>
  <si>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</si>
  <si>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</si>
  <si>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</si>
  <si>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</si>
  <si>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</si>
  <si>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</si>
  <si>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</si>
  <si>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</si>
  <si>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</si>
  <si>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</si>
  <si>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</si>
  <si>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</si>
  <si>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</si>
  <si>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</si>
  <si>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</si>
  <si>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</si>
  <si>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</si>
  <si>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</si>
  <si>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</si>
  <si>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</si>
  <si>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</si>
  <si>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</si>
  <si>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</si>
  <si>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</si>
  <si>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</si>
  <si>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</si>
  <si>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</si>
  <si>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</si>
  <si>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</si>
  <si>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</si>
  <si>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</si>
  <si>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</si>
  <si>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</si>
  <si>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</si>
  <si>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</si>
  <si>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</si>
  <si>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</si>
  <si>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</si>
  <si>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</si>
  <si>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</si>
  <si>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</si>
  <si>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</si>
  <si>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</si>
  <si>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</si>
  <si>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</si>
  <si>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</si>
  <si>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</si>
  <si>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</si>
  <si>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</si>
  <si>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</si>
  <si>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</si>
  <si>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</si>
  <si>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</si>
  <si>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</si>
  <si>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</si>
  <si>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</si>
  <si>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</si>
  <si>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</si>
  <si>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</si>
  <si>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</si>
  <si>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</si>
  <si>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</si>
  <si>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</si>
  <si>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</si>
  <si>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</si>
  <si>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</si>
  <si>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</si>
  <si>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</si>
  <si>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</si>
  <si>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</si>
  <si>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</si>
  <si>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</si>
  <si>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</si>
  <si>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</si>
  <si>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</si>
  <si>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</si>
  <si>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</si>
  <si>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</si>
  <si>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</si>
  <si>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</si>
  <si>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</si>
  <si>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</si>
  <si>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</si>
  <si>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</si>
  <si>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</si>
  <si>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</si>
  <si>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</si>
  <si>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</si>
  <si>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</si>
  <si>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</si>
  <si>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</si>
  <si>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</si>
  <si>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</si>
  <si>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</si>
  <si>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</si>
  <si>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</si>
  <si>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</si>
  <si>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</si>
  <si>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</si>
  <si>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</si>
  <si>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</si>
  <si>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</si>
  <si>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</si>
  <si>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</si>
  <si>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</si>
  <si>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</si>
  <si>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</si>
  <si>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</si>
  <si>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</si>
  <si>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</si>
  <si>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</si>
  <si>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</si>
  <si>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</si>
  <si>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</si>
  <si>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</si>
  <si>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</si>
  <si>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</si>
  <si>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</si>
  <si>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</si>
  <si>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</si>
  <si>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</si>
  <si>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</si>
  <si>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</si>
  <si>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</si>
  <si>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</si>
  <si>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</si>
  <si>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</si>
  <si>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</si>
  <si>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</si>
  <si>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</si>
  <si>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</si>
  <si>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</si>
  <si>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</si>
  <si>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</si>
  <si>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</si>
  <si>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</si>
  <si>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</si>
  <si>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</si>
  <si>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</si>
  <si>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</si>
  <si>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</si>
  <si>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</si>
  <si>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</si>
  <si>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</si>
  <si>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</si>
  <si>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</si>
  <si>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</si>
  <si>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</si>
  <si>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</si>
  <si>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</si>
  <si>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</si>
  <si>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</si>
  <si>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</si>
  <si>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</si>
  <si>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</si>
  <si>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</si>
  <si>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</si>
  <si>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</si>
  <si>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</si>
  <si>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</si>
  <si>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</si>
  <si>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</si>
  <si>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</si>
  <si>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</si>
  <si>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</si>
  <si>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</si>
  <si>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</si>
  <si>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</si>
  <si>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</si>
  <si>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</si>
  <si>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</si>
  <si>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</si>
  <si>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</si>
  <si>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</si>
  <si>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</si>
  <si>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</si>
  <si>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</si>
  <si>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</si>
  <si>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</si>
  <si>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</si>
  <si>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</si>
  <si>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</si>
  <si>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</si>
  <si>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</si>
  <si>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</si>
  <si>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</si>
  <si>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</si>
  <si>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</si>
  <si>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</si>
  <si>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</si>
  <si>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</si>
  <si>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</si>
  <si>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</si>
  <si>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</si>
  <si>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</si>
  <si>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</si>
  <si>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</si>
  <si>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</si>
  <si>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</si>
  <si>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</si>
  <si>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</si>
  <si>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</si>
  <si>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</si>
  <si>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</si>
  <si>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</si>
  <si>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</si>
  <si>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</si>
  <si>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</si>
  <si>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</si>
  <si>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</si>
  <si>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</si>
  <si>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</si>
  <si>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</si>
  <si>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</si>
  <si>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</si>
  <si>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</si>
  <si>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</si>
  <si>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</si>
  <si>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</si>
  <si>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</si>
  <si>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</si>
  <si>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</si>
  <si>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</si>
  <si>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</si>
  <si>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</si>
  <si>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</si>
  <si>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</si>
  <si>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</si>
  <si>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</si>
  <si>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</si>
  <si>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</si>
  <si>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</si>
  <si>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</si>
  <si>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</si>
  <si>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</si>
  <si>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</si>
  <si>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</si>
  <si>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</si>
  <si>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</si>
  <si>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</si>
  <si>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</si>
  <si>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</si>
  <si>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</si>
  <si>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</si>
  <si>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</si>
  <si>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</si>
  <si>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</si>
  <si>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</si>
  <si>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</si>
  <si>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</si>
  <si>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</si>
  <si>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</si>
  <si>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</si>
  <si>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</si>
  <si>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</si>
  <si>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</si>
  <si>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</si>
  <si>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</si>
  <si>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</si>
  <si>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</si>
  <si>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</si>
  <si>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</si>
  <si>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</si>
  <si>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</si>
  <si>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</si>
  <si>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</si>
  <si>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</si>
  <si>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</si>
  <si>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</si>
  <si>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</si>
  <si>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</si>
  <si>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</si>
  <si>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</si>
  <si>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</si>
  <si>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</si>
  <si>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</si>
  <si>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</si>
  <si>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</si>
  <si>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</si>
  <si>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</si>
  <si>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</si>
  <si>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</si>
  <si>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</si>
  <si>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</si>
  <si>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</si>
  <si>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</si>
  <si>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</si>
  <si>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</si>
  <si>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</si>
  <si>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</si>
  <si>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</si>
  <si>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</si>
  <si>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</si>
  <si>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</si>
  <si>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</si>
  <si>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</si>
  <si>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</si>
  <si>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</si>
  <si>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</si>
  <si>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</si>
  <si>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</si>
  <si>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</si>
  <si>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</si>
  <si>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</si>
  <si>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</si>
  <si>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</si>
  <si>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</si>
  <si>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</si>
  <si>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</si>
  <si>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</si>
  <si>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</si>
  <si>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</si>
  <si>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</si>
  <si>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</si>
  <si>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</si>
  <si>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</si>
  <si>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</si>
  <si>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</si>
  <si>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</si>
  <si>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</si>
  <si>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</si>
  <si>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</si>
  <si>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</si>
  <si>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</si>
  <si>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</si>
  <si>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</si>
  <si>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</si>
  <si>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</si>
  <si>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</si>
  <si>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</si>
  <si>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</si>
  <si>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</si>
  <si>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</si>
  <si>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</si>
  <si>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</si>
  <si>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</si>
  <si>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</si>
  <si>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</si>
  <si>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</si>
  <si>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</si>
  <si>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</si>
  <si>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</si>
  <si>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</si>
  <si>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</si>
  <si>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</si>
  <si>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</si>
  <si>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</si>
  <si>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</si>
  <si>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</si>
  <si>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</si>
  <si>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</si>
  <si>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</si>
  <si>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</si>
  <si>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</si>
  <si>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</si>
  <si>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</si>
  <si>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</si>
  <si>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</si>
  <si>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</si>
  <si>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</si>
  <si>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</si>
  <si>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</si>
  <si>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</si>
  <si>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</si>
  <si>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</si>
  <si>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</si>
  <si>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</si>
  <si>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</si>
  <si>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</si>
  <si>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</si>
  <si>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</si>
  <si>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</si>
  <si>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</si>
  <si>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</si>
  <si>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</si>
  <si>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</si>
  <si>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</si>
  <si>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</si>
  <si>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</si>
  <si>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</si>
  <si>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</si>
  <si>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</si>
  <si>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</si>
  <si>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</si>
  <si>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</si>
  <si>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</si>
  <si>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</si>
  <si>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</si>
  <si>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</si>
  <si>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</si>
  <si>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</si>
  <si>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</si>
  <si>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</si>
  <si>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</si>
  <si>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</si>
  <si>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</si>
  <si>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</si>
  <si>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</si>
  <si>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</si>
  <si>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</si>
  <si>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</si>
  <si>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</si>
  <si>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</si>
  <si>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</si>
  <si>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</si>
  <si>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</si>
  <si>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</si>
  <si>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</si>
  <si>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</si>
  <si>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</si>
  <si>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</si>
  <si>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</si>
  <si>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</si>
  <si>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</si>
  <si>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</si>
  <si>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</si>
  <si>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</si>
  <si>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</si>
  <si>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</si>
  <si>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</si>
  <si>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</si>
  <si>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</si>
  <si>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</si>
  <si>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</si>
  <si>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</si>
  <si>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</si>
  <si>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</si>
  <si>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</si>
  <si>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</si>
  <si>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</si>
  <si>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</si>
  <si>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</si>
  <si>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</si>
  <si>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</si>
  <si>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</si>
  <si>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</si>
  <si>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</si>
  <si>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</si>
  <si>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</si>
  <si>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</si>
  <si>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</si>
  <si>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</si>
  <si>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</si>
  <si>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</si>
  <si>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</si>
  <si>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</si>
  <si>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</si>
  <si>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</si>
  <si>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</si>
  <si>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</si>
  <si>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</si>
  <si>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</si>
  <si>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</si>
  <si>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</si>
  <si>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</si>
  <si>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</si>
  <si>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</si>
  <si>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</si>
  <si>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</si>
  <si>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</si>
  <si>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</si>
  <si>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</si>
  <si>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</si>
  <si>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</si>
  <si>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</si>
  <si>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</si>
  <si>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</si>
  <si>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</si>
  <si>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</si>
  <si>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</si>
  <si>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</si>
  <si>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</si>
  <si>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</si>
  <si>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</si>
  <si>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</si>
  <si>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</si>
  <si>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</si>
  <si>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</si>
  <si>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</si>
  <si>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</si>
  <si>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</si>
  <si>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</si>
  <si>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</si>
  <si>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</si>
  <si>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</si>
  <si>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</si>
  <si>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</si>
  <si>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</si>
  <si>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</si>
  <si>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</si>
  <si>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</si>
  <si>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</si>
  <si>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</si>
  <si>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</si>
  <si>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</si>
  <si>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</si>
  <si>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</si>
  <si>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</si>
  <si>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</si>
  <si>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</si>
  <si>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</si>
  <si>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</si>
  <si>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</si>
  <si>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</si>
  <si>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</si>
  <si>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</si>
  <si>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</si>
  <si>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</si>
  <si>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</si>
  <si>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</si>
  <si>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</si>
  <si>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</si>
  <si>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</si>
  <si>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</si>
  <si>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</si>
  <si>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</si>
  <si>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</si>
  <si>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</si>
  <si>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</si>
  <si>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</si>
  <si>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</si>
  <si>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</si>
  <si>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</si>
  <si>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</si>
  <si>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</si>
  <si>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</si>
  <si>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</si>
  <si>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</si>
  <si>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</si>
  <si>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</si>
  <si>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</si>
  <si>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</si>
  <si>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</si>
  <si>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</si>
  <si>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</si>
  <si>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</si>
  <si>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</si>
  <si>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</si>
  <si>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</si>
  <si>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</si>
  <si>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</si>
  <si>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</si>
  <si>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</si>
  <si>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</si>
  <si>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</si>
  <si>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</si>
  <si>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</si>
  <si>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</si>
  <si>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</si>
  <si>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</si>
  <si>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</si>
  <si>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</si>
  <si>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</si>
  <si>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</si>
  <si>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</si>
  <si>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</si>
  <si>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</si>
  <si>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</si>
  <si>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</si>
  <si>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</si>
  <si>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</si>
  <si>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</si>
  <si>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</si>
  <si>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</si>
  <si>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</si>
  <si>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</si>
  <si>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</si>
  <si>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</si>
  <si>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</si>
  <si>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</si>
  <si>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</si>
  <si>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</si>
  <si>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</si>
  <si>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</si>
  <si>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</si>
  <si>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</si>
  <si>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</si>
  <si>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</si>
  <si>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</si>
  <si>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</si>
  <si>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</si>
  <si>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</si>
  <si>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</si>
  <si>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</si>
  <si>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</si>
  <si>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</si>
  <si>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</si>
  <si>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</si>
  <si>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</si>
  <si>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</si>
  <si>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</si>
  <si>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</si>
  <si>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</si>
  <si>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</si>
  <si>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</si>
  <si>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</si>
  <si>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</si>
  <si>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</si>
  <si>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</si>
  <si>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</si>
  <si>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</si>
  <si>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</si>
  <si>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</si>
  <si>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</si>
  <si>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</si>
  <si>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</si>
  <si>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</si>
  <si>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</si>
  <si>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</si>
  <si>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</si>
  <si>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</si>
  <si>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</si>
  <si>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</si>
  <si>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</si>
  <si>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</si>
  <si>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</si>
  <si>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</si>
  <si>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</si>
  <si>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</si>
  <si>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</si>
  <si>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</si>
  <si>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</si>
  <si>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</si>
  <si>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</si>
  <si>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</si>
  <si>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</si>
  <si>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</si>
  <si>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</si>
  <si>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</si>
  <si>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</si>
  <si>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</si>
  <si>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</si>
  <si>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</si>
  <si>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</si>
  <si>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</si>
  <si>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</si>
  <si>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</si>
  <si>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</si>
  <si>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</si>
  <si>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</si>
  <si>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</si>
  <si>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</si>
  <si>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</si>
  <si>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</si>
  <si>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</si>
  <si>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</si>
  <si>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</si>
  <si>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</si>
  <si>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</si>
  <si>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</si>
  <si>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</si>
  <si>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</si>
  <si>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</si>
  <si>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</si>
  <si>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</si>
  <si>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</si>
  <si>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</si>
  <si>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</si>
  <si>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</si>
  <si>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</si>
  <si>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</si>
  <si>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</si>
  <si>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</si>
  <si>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</si>
  <si>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</si>
  <si>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</si>
  <si>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</si>
  <si>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</si>
  <si>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</si>
  <si>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</si>
  <si>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</si>
  <si>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</si>
  <si>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</si>
  <si>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</si>
  <si>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</si>
  <si>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</si>
  <si>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</si>
  <si>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</si>
  <si>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</si>
  <si>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</si>
  <si>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</si>
  <si>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</si>
  <si>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</si>
  <si>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</si>
  <si>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</si>
  <si>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</si>
  <si>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</si>
  <si>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</si>
  <si>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</si>
  <si>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</si>
  <si>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</si>
  <si>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</si>
  <si>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</si>
  <si>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</si>
  <si>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</si>
  <si>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</si>
  <si>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</si>
  <si>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</si>
  <si>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</si>
  <si>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</si>
  <si>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</si>
  <si>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</si>
  <si>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</si>
  <si>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</si>
  <si>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</si>
  <si>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</si>
  <si>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</si>
  <si>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</si>
  <si>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</si>
  <si>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</si>
  <si>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</si>
  <si>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</si>
  <si>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</si>
  <si>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</si>
  <si>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</si>
  <si>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</si>
  <si>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</si>
  <si>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</si>
  <si>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</si>
  <si>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</si>
  <si>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</si>
  <si>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</si>
  <si>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</si>
  <si>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</si>
  <si>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</si>
  <si>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</si>
  <si>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</si>
  <si>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</si>
  <si>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</si>
  <si>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</si>
  <si>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</si>
  <si>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</si>
  <si>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</si>
  <si>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</si>
  <si>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</si>
  <si>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</si>
  <si>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</si>
  <si>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</si>
  <si>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</si>
  <si>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</si>
  <si>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</si>
  <si>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</si>
  <si>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</si>
  <si>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</si>
  <si>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</si>
  <si>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</si>
  <si>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</si>
  <si>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</si>
  <si>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</si>
  <si>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</si>
  <si>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</si>
  <si>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</si>
  <si>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</si>
  <si>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</si>
  <si>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</si>
  <si>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</si>
  <si>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</si>
  <si>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</si>
  <si>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</si>
  <si>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</si>
  <si>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</si>
  <si>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</si>
  <si>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</si>
  <si>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</si>
  <si>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</si>
  <si>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</si>
  <si>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</si>
  <si>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</si>
  <si>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</si>
  <si>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</si>
  <si>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</si>
  <si>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</si>
  <si>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</si>
  <si>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</si>
  <si>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</si>
  <si>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</si>
  <si>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</si>
  <si>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</si>
  <si>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</si>
  <si>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</si>
  <si>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</si>
  <si>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</si>
  <si>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</si>
  <si>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</si>
  <si>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</si>
  <si>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</si>
  <si>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</si>
  <si>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</si>
  <si>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</si>
  <si>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</si>
  <si>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</si>
  <si>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</si>
  <si>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</si>
  <si>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</si>
  <si>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</si>
  <si>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</si>
  <si>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</si>
  <si>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</si>
  <si>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</si>
  <si>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</si>
  <si>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</si>
  <si>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</si>
  <si>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</si>
  <si>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</si>
  <si>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</si>
  <si>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</si>
  <si>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</si>
  <si>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</si>
  <si>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</si>
  <si>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</si>
  <si>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</si>
  <si>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</si>
  <si>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</si>
  <si>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</si>
  <si>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</si>
  <si>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</si>
  <si>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</si>
  <si>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</si>
  <si>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</si>
  <si>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</si>
  <si>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</si>
  <si>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</si>
  <si>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</si>
  <si>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</si>
  <si>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</si>
  <si>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</si>
  <si>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</si>
  <si>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</si>
  <si>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</si>
  <si>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</si>
  <si>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</si>
  <si>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</si>
  <si>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</si>
  <si>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</si>
  <si>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</si>
  <si>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</si>
  <si>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</si>
  <si>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</si>
  <si>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</si>
  <si>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</si>
  <si>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</si>
  <si>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</si>
  <si>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</si>
  <si>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</si>
  <si>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</si>
  <si>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</si>
  <si>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</si>
  <si>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</si>
  <si>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</si>
  <si>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</si>
  <si>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</si>
  <si>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</si>
  <si>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</si>
  <si>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</si>
  <si>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</si>
  <si>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</si>
  <si>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</si>
  <si>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</si>
  <si>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</si>
  <si>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</si>
  <si>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</si>
  <si>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</si>
  <si>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</si>
  <si>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</si>
  <si>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</si>
  <si>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</si>
  <si>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</si>
  <si>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</si>
  <si>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</si>
  <si>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</si>
  <si>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</si>
  <si>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</si>
  <si>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</si>
  <si>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</si>
  <si>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</si>
  <si>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</si>
  <si>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</si>
  <si>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</si>
  <si>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</si>
  <si>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</si>
  <si>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</si>
  <si>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</si>
  <si>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</si>
  <si>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</si>
  <si>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</si>
  <si>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</si>
  <si>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</si>
  <si>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</si>
  <si>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</si>
  <si>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</si>
  <si>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</si>
  <si>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</si>
  <si>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</si>
  <si>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</si>
  <si>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</si>
  <si>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</si>
  <si>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</si>
  <si>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</si>
  <si>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</si>
  <si>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</si>
  <si>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</si>
  <si>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</si>
  <si>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</si>
  <si>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</si>
  <si>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</si>
  <si>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</si>
  <si>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</si>
  <si>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</si>
  <si>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</si>
  <si>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</si>
  <si>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</si>
  <si>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</si>
  <si>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</si>
  <si>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</si>
  <si>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</si>
  <si>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</si>
  <si>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</si>
  <si>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</si>
  <si>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</si>
  <si>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</si>
  <si>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</si>
  <si>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</si>
  <si>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</si>
  <si>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</si>
  <si>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</si>
  <si>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</si>
  <si>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</si>
  <si>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</si>
  <si>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</si>
  <si>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</si>
  <si>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</si>
  <si>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</si>
  <si>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</si>
  <si>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</si>
  <si>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</si>
  <si>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</si>
  <si>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</si>
  <si>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</si>
  <si>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</si>
  <si>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</si>
  <si>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</si>
  <si>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</si>
  <si>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</si>
  <si>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</si>
  <si>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</si>
  <si>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</si>
  <si>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</si>
  <si>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</si>
  <si>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</si>
  <si>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</si>
  <si>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</si>
  <si>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</si>
  <si>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</si>
  <si>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</si>
  <si>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</si>
  <si>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</si>
  <si>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</si>
  <si>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</si>
  <si>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</si>
  <si>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</si>
  <si>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</si>
  <si>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</si>
  <si>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</si>
  <si>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</si>
  <si>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</si>
  <si>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</si>
  <si>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</si>
  <si>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</si>
  <si>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</si>
  <si>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</si>
  <si>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</si>
  <si>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</si>
  <si>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</si>
  <si>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</si>
  <si>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</si>
  <si>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</si>
  <si>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</si>
  <si>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</si>
  <si>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</si>
  <si>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</si>
  <si>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</si>
  <si>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</si>
  <si>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</si>
  <si>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</si>
  <si>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</si>
  <si>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</si>
  <si>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</si>
  <si>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</si>
  <si>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</si>
  <si>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</si>
  <si>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</si>
  <si>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</si>
  <si>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</si>
  <si>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</si>
  <si>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</si>
  <si>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</si>
  <si>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</si>
  <si>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</si>
  <si>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</si>
  <si>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</si>
  <si>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</si>
  <si>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</si>
  <si>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</si>
  <si>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</si>
  <si>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</si>
  <si>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</si>
  <si>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</si>
  <si>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</si>
  <si>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</si>
  <si>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</si>
  <si>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</si>
  <si>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</si>
  <si>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</si>
  <si>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</si>
  <si>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</si>
  <si>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</si>
  <si>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</si>
  <si>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</si>
  <si>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</si>
  <si>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</si>
  <si>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</si>
  <si>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</si>
  <si>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</si>
  <si>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</si>
  <si>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</si>
  <si>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</si>
  <si>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</si>
  <si>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</si>
  <si>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</si>
  <si>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</si>
  <si>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</si>
  <si>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</si>
  <si>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</si>
  <si>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</si>
  <si>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</si>
  <si>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</si>
  <si>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</si>
  <si>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</si>
  <si>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</si>
  <si>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</si>
  <si>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</si>
  <si>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</si>
  <si>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</si>
  <si>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</si>
  <si>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</si>
  <si>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</si>
  <si>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</si>
  <si>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</si>
  <si>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</si>
  <si>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</si>
  <si>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</si>
  <si>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</si>
  <si>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</si>
  <si>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</si>
  <si>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</si>
  <si>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</si>
  <si>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</si>
  <si>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</si>
  <si>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</si>
  <si>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</si>
  <si>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</si>
  <si>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</si>
  <si>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</si>
  <si>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</si>
  <si>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</si>
  <si>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</si>
  <si>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</si>
  <si>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</si>
  <si>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</si>
  <si>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</si>
  <si>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</si>
  <si>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</si>
  <si>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</si>
  <si>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</si>
  <si>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</si>
  <si>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</si>
  <si>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</si>
  <si>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</si>
  <si>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</si>
  <si>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</si>
  <si>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</si>
  <si>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</si>
  <si>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</si>
  <si>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</si>
  <si>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</si>
  <si>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</si>
  <si>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</si>
  <si>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</si>
  <si>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</si>
  <si>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</si>
  <si>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</si>
  <si>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</si>
  <si>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</si>
  <si>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</si>
  <si>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</si>
  <si>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</si>
  <si>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</si>
  <si>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</si>
  <si>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</si>
  <si>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</si>
  <si>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</si>
  <si>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</si>
  <si>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</si>
  <si>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</si>
  <si>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</si>
  <si>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</si>
  <si>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</si>
  <si>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</si>
  <si>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</si>
  <si>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</si>
  <si>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</si>
  <si>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</si>
  <si>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</si>
  <si>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</si>
  <si>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</si>
  <si>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</si>
  <si>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</si>
  <si>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</si>
  <si>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</si>
  <si>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</si>
  <si>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</si>
  <si>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</si>
  <si>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</si>
  <si>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</si>
  <si>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</si>
  <si>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</si>
  <si>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</si>
  <si>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</si>
  <si>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</si>
  <si>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</si>
  <si>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</si>
  <si>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</si>
  <si>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</si>
  <si>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</si>
  <si>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</si>
  <si>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</si>
  <si>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</si>
  <si>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</si>
  <si>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</si>
  <si>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</si>
  <si>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</si>
  <si>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</si>
  <si>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</si>
  <si>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</si>
  <si>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</si>
  <si>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</si>
  <si>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</si>
  <si>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</si>
  <si>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</si>
  <si>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</si>
  <si>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</si>
  <si>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</si>
  <si>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</si>
  <si>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</si>
  <si>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</si>
  <si>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</si>
  <si>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</si>
  <si>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</si>
  <si>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</si>
  <si>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</si>
  <si>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</si>
  <si>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</si>
  <si>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</si>
  <si>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</si>
  <si>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</si>
  <si>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</si>
  <si>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</si>
  <si>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</si>
  <si>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</si>
  <si>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</si>
  <si>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</si>
  <si>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</si>
  <si>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</si>
  <si>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</si>
  <si>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</si>
  <si>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</si>
  <si>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</si>
  <si>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</si>
  <si>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</si>
  <si>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</si>
  <si>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</si>
  <si>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</si>
  <si>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</si>
  <si>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</si>
  <si>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</si>
  <si>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</si>
  <si>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</si>
  <si>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</si>
  <si>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</si>
  <si>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</si>
  <si>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</si>
  <si>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</si>
  <si>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</si>
  <si>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</si>
  <si>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</si>
  <si>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</si>
  <si>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</si>
  <si>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</si>
  <si>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</si>
  <si>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</si>
  <si>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</si>
  <si>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</si>
  <si>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</si>
  <si>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</si>
  <si>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</si>
  <si>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</si>
  <si>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</si>
  <si>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</si>
  <si>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</si>
  <si>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</si>
  <si>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</si>
  <si>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</si>
  <si>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</si>
  <si>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</si>
  <si>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</si>
  <si>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</si>
  <si>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</si>
  <si>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</si>
  <si>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</si>
  <si>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</si>
  <si>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</si>
  <si>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</si>
  <si>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</si>
  <si>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</si>
  <si>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</si>
  <si>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</si>
  <si>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</si>
  <si>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</si>
  <si>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</si>
  <si>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</si>
  <si>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</si>
  <si>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</si>
  <si>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</si>
  <si>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</si>
  <si>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</si>
  <si>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</si>
  <si>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</si>
  <si>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</si>
  <si>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</si>
  <si>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</si>
  <si>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</si>
  <si>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</si>
  <si>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</si>
  <si>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</si>
  <si>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</si>
  <si>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</si>
  <si>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</si>
  <si>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</si>
  <si>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</si>
  <si>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</si>
  <si>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</si>
  <si>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</si>
  <si>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</si>
  <si>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</si>
  <si>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</si>
  <si>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</si>
  <si>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</si>
  <si>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</si>
  <si>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</si>
  <si>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</si>
  <si>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</si>
  <si>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</si>
  <si>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</si>
  <si>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</si>
  <si>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</si>
  <si>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</si>
  <si>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</si>
  <si>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</si>
  <si>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</si>
  <si>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</si>
  <si>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</si>
  <si>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</si>
  <si>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</si>
  <si>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</si>
  <si>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</si>
  <si>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</si>
  <si>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</si>
  <si>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</si>
  <si>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</si>
  <si>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</si>
  <si>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</si>
  <si>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</si>
  <si>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</si>
  <si>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</si>
  <si>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</si>
  <si>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</si>
  <si>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</si>
  <si>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</si>
  <si>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</si>
  <si>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</si>
  <si>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</si>
  <si>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</si>
  <si>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</si>
  <si>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</si>
  <si>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</si>
  <si>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</si>
  <si>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</si>
  <si>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</si>
  <si>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</si>
  <si>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</si>
  <si>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</si>
  <si>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</si>
  <si>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</si>
  <si>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</si>
  <si>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</si>
  <si>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</si>
  <si>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</si>
  <si>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</si>
  <si>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</si>
  <si>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</si>
  <si>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</si>
  <si>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</si>
  <si>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</si>
  <si>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</si>
  <si>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</si>
  <si>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</si>
  <si>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</si>
  <si>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</si>
  <si>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</si>
  <si>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</si>
  <si>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</si>
  <si>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</si>
  <si>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</si>
  <si>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</si>
  <si>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</si>
  <si>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</si>
  <si>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</si>
  <si>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</si>
  <si>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</si>
  <si>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</si>
  <si>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</si>
  <si>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</si>
  <si>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</si>
  <si>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</si>
  <si>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</si>
  <si>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</si>
  <si>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</si>
  <si>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</si>
  <si>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</si>
  <si>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</si>
  <si>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</si>
  <si>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</si>
  <si>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</si>
  <si>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</si>
  <si>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</si>
  <si>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</si>
  <si>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</si>
  <si>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</si>
  <si>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</si>
  <si>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</si>
  <si>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</si>
  <si>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</si>
  <si>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</si>
  <si>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</si>
  <si>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</si>
  <si>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</si>
  <si>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</si>
  <si>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</si>
  <si>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</si>
  <si>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</si>
  <si>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</si>
  <si>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</si>
  <si>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</si>
  <si>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</si>
  <si>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</si>
  <si>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</si>
  <si>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</si>
  <si>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</si>
  <si>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</si>
  <si>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</si>
  <si>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</si>
  <si>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</si>
  <si>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</si>
  <si>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</si>
  <si>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</si>
  <si>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</si>
  <si>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</si>
  <si>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</si>
  <si>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</si>
  <si>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</si>
  <si>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</si>
  <si>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</si>
  <si>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</si>
  <si>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</si>
  <si>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</si>
  <si>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</si>
  <si>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</si>
  <si>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</si>
  <si>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</si>
  <si>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</si>
  <si>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</si>
  <si>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</si>
  <si>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</si>
  <si>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</si>
  <si>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</si>
  <si>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</si>
  <si>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</si>
  <si>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</si>
  <si>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</si>
  <si>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</si>
  <si>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</si>
  <si>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</si>
  <si>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</si>
  <si>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</si>
  <si>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</si>
  <si>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</si>
  <si>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</si>
  <si>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</si>
  <si>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</si>
  <si>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</si>
  <si>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</si>
  <si>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</si>
  <si>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</si>
  <si>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</si>
  <si>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</si>
  <si>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</si>
  <si>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</si>
  <si>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</si>
  <si>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</si>
  <si>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</si>
  <si>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</si>
  <si>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</si>
  <si>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</si>
  <si>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</si>
  <si>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</si>
  <si>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</si>
  <si>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</si>
  <si>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</si>
  <si>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</si>
  <si>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</si>
  <si>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</si>
  <si>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</si>
  <si>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</si>
  <si>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</si>
  <si>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</si>
  <si>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</si>
  <si>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</si>
  <si>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</si>
  <si>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</si>
  <si>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</si>
  <si>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</si>
  <si>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</si>
  <si>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</si>
  <si>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</si>
  <si>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</si>
  <si>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</si>
  <si>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</si>
  <si>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</si>
  <si>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</si>
  <si>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</si>
  <si>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</si>
  <si>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</si>
  <si>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</si>
  <si>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</si>
  <si>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</si>
  <si>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</si>
  <si>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</si>
  <si>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</si>
  <si>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</si>
  <si>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</si>
  <si>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</si>
  <si>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</si>
  <si>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</si>
  <si>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</si>
  <si>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</si>
  <si>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</si>
  <si>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</si>
  <si>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</si>
  <si>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</si>
  <si>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</si>
  <si>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</si>
  <si>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</si>
  <si>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</si>
  <si>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</si>
  <si>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</si>
  <si>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</si>
  <si>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</si>
  <si>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</si>
  <si>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</si>
  <si>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</si>
  <si>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</si>
  <si>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</si>
  <si>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</si>
  <si>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</si>
  <si>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</si>
  <si>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</si>
  <si>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</si>
  <si>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</si>
  <si>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</si>
  <si>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</si>
  <si>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</si>
  <si>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</si>
  <si>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</si>
  <si>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</si>
  <si>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</si>
  <si>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</si>
  <si>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</si>
  <si>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</si>
  <si>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</si>
  <si>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</si>
  <si>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</si>
  <si>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</si>
  <si>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</si>
  <si>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</si>
  <si>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</si>
  <si>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</si>
  <si>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</si>
  <si>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</si>
  <si>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</si>
  <si>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</si>
  <si>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</si>
  <si>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</si>
  <si>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</si>
  <si>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</si>
  <si>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</si>
  <si>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</si>
  <si>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</si>
  <si>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</si>
  <si>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</si>
  <si>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</si>
  <si>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</si>
  <si>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</si>
  <si>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</si>
  <si>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</si>
  <si>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</si>
  <si>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</si>
  <si>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</si>
  <si>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</si>
  <si>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</si>
  <si>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</si>
  <si>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</si>
  <si>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</si>
  <si>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</si>
  <si>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</si>
  <si>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</si>
  <si>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</si>
  <si>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</si>
  <si>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</si>
  <si>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</si>
  <si>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</si>
  <si>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</si>
  <si>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</si>
  <si>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</si>
  <si>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</si>
  <si>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</si>
  <si>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</si>
  <si>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</si>
  <si>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</si>
  <si>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</si>
  <si>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</si>
  <si>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</si>
  <si>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</si>
  <si>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</si>
  <si>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</si>
  <si>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</si>
  <si>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</si>
  <si>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</si>
  <si>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</si>
  <si>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</si>
  <si>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</si>
  <si>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</si>
  <si>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</si>
  <si>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</si>
  <si>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</si>
  <si>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</si>
  <si>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</si>
  <si>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</si>
  <si>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</si>
  <si>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</si>
  <si>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</si>
  <si>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</si>
  <si>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</si>
  <si>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</si>
  <si>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</si>
  <si>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</si>
  <si>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</si>
  <si>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</si>
  <si>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</si>
  <si>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</si>
  <si>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</si>
  <si>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</si>
  <si>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</si>
  <si>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</si>
  <si>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</si>
  <si>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</si>
  <si>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</si>
  <si>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</si>
  <si>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</si>
  <si>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</si>
  <si>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</si>
  <si>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</si>
  <si>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</si>
  <si>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</si>
  <si>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</si>
  <si>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</si>
  <si>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</si>
  <si>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</si>
  <si>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</si>
  <si>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</si>
  <si>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</si>
  <si>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</si>
  <si>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</si>
  <si>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</si>
  <si>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</si>
  <si>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</si>
  <si>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</si>
  <si>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</si>
  <si>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</si>
  <si>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</si>
  <si>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</si>
  <si>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</si>
  <si>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</si>
  <si>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</si>
  <si>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</si>
  <si>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</si>
  <si>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</si>
  <si>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</si>
  <si>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</si>
  <si>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</si>
  <si>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</si>
  <si>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</si>
  <si>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</si>
  <si>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</si>
  <si>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</si>
  <si>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</si>
  <si>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</si>
  <si>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</si>
  <si>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</si>
  <si>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</si>
  <si>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</si>
  <si>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</si>
  <si>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</si>
  <si>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</si>
  <si>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</si>
  <si>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</si>
  <si>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</si>
  <si>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</si>
  <si>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</si>
  <si>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</si>
  <si>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</si>
  <si>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</si>
  <si>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</si>
  <si>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</si>
  <si>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</si>
  <si>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</si>
  <si>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</si>
  <si>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</si>
  <si>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</si>
  <si>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</si>
  <si>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</si>
  <si>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</si>
  <si>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</si>
  <si>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</si>
  <si>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</si>
  <si>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</si>
  <si>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</si>
  <si>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</si>
  <si>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</si>
  <si>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</si>
  <si>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</si>
  <si>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</si>
  <si>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</si>
  <si>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</si>
  <si>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</si>
  <si>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</si>
  <si>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</si>
  <si>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</si>
  <si>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</si>
  <si>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</si>
  <si>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</si>
  <si>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</si>
  <si>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</si>
  <si>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</si>
  <si>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</si>
  <si>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</si>
  <si>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</si>
  <si>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</si>
  <si>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</si>
  <si>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</si>
  <si>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</si>
  <si>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</si>
  <si>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</si>
  <si>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</si>
  <si>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</si>
  <si>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</si>
  <si>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</si>
  <si>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</si>
  <si>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</si>
  <si>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</si>
  <si>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</si>
  <si>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</si>
  <si>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</si>
  <si>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</si>
  <si>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</si>
  <si>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</si>
  <si>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</si>
  <si>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</si>
  <si>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</si>
  <si>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</si>
  <si>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</si>
  <si>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</si>
  <si>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</si>
  <si>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</si>
  <si>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</si>
  <si>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</si>
  <si>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</si>
  <si>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</si>
  <si>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</si>
  <si>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</si>
  <si>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</si>
  <si>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</si>
  <si>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</si>
  <si>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</si>
  <si>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</si>
  <si>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</si>
  <si>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</si>
  <si>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</si>
  <si>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</si>
  <si>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</si>
  <si>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</si>
  <si>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</si>
  <si>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</si>
  <si>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</si>
  <si>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</si>
  <si>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</si>
  <si>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</si>
  <si>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</si>
  <si>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</si>
  <si>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</si>
  <si>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</si>
  <si>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</si>
  <si>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</si>
  <si>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</si>
  <si>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</si>
  <si>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</si>
  <si>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</si>
  <si>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</si>
  <si>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</si>
  <si>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</si>
  <si>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</si>
  <si>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</si>
  <si>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</si>
  <si>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</si>
  <si>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</si>
  <si>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</si>
  <si>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</si>
  <si>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</si>
  <si>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</si>
  <si>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</si>
  <si>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</si>
  <si>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</si>
  <si>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</si>
  <si>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</si>
  <si>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</si>
  <si>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</si>
  <si>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</si>
  <si>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</si>
  <si>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</si>
  <si>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</si>
  <si>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</si>
  <si>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</si>
  <si>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</si>
  <si>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</si>
  <si>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</si>
  <si>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</si>
  <si>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</si>
  <si>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</si>
  <si>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</si>
  <si>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</si>
  <si>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</si>
  <si>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</si>
  <si>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</si>
  <si>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</si>
  <si>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</si>
  <si>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</si>
  <si>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</si>
  <si>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</si>
  <si>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</si>
  <si>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</si>
  <si>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</si>
  <si>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</si>
  <si>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</si>
  <si>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</si>
  <si>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</si>
  <si>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</si>
  <si>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</si>
  <si>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</si>
  <si>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</si>
  <si>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</si>
  <si>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</si>
  <si>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</si>
  <si>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</si>
  <si>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</si>
  <si>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</si>
  <si>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</si>
  <si>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</si>
  <si>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</si>
  <si>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</si>
  <si>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</si>
  <si>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</si>
  <si>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</si>
  <si>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</si>
  <si>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</si>
  <si>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</si>
  <si>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</si>
  <si>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</si>
  <si>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</si>
  <si>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</si>
  <si>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</si>
  <si>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</si>
  <si>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</si>
  <si>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</si>
  <si>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</si>
  <si>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</si>
  <si>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</si>
  <si>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</si>
  <si>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</si>
  <si>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</si>
  <si>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</si>
  <si>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</si>
  <si>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</si>
  <si>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</si>
  <si>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</si>
  <si>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</si>
  <si>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</si>
  <si>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</si>
  <si>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</si>
  <si>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</si>
  <si>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</si>
  <si>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</si>
  <si>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</si>
  <si>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</si>
  <si>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</si>
  <si>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</si>
  <si>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</si>
  <si>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</si>
  <si>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</si>
  <si>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</si>
  <si>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</si>
  <si>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</si>
  <si>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</si>
  <si>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</si>
  <si>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</si>
  <si>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</si>
  <si>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</si>
  <si>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</si>
  <si>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</si>
  <si>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</si>
  <si>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</si>
  <si>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</si>
  <si>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</si>
  <si>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</si>
  <si>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</si>
  <si>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</si>
  <si>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</si>
  <si>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</si>
  <si>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</si>
  <si>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</si>
  <si>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</si>
  <si>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</si>
  <si>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</si>
  <si>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</si>
  <si>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</si>
  <si>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</si>
  <si>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</si>
  <si>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</si>
  <si>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</si>
  <si>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</si>
  <si>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</si>
  <si>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</si>
  <si>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</si>
  <si>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</si>
  <si>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</si>
  <si>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</si>
  <si>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</si>
  <si>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</si>
  <si>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</si>
  <si>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</si>
  <si>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</si>
  <si>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</si>
  <si>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</si>
  <si>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</si>
  <si>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</si>
  <si>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</si>
  <si>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</si>
  <si>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</si>
  <si>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</si>
  <si>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</si>
  <si>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</si>
  <si>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</si>
  <si>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</si>
  <si>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</si>
  <si>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</si>
  <si>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</si>
  <si>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</si>
  <si>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</si>
  <si>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</si>
  <si>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</si>
  <si>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</si>
  <si>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</si>
  <si>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</si>
  <si>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</si>
  <si>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</si>
  <si>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</si>
  <si>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</si>
  <si>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</si>
  <si>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</si>
  <si>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</si>
  <si>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</si>
  <si>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</si>
  <si>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</si>
  <si>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</si>
  <si>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</si>
  <si>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</si>
  <si>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</si>
  <si>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</si>
  <si>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</si>
  <si>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</si>
  <si>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</si>
  <si>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</si>
  <si>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</si>
  <si>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</si>
  <si>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</si>
  <si>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</si>
  <si>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</si>
  <si>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</si>
  <si>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</si>
  <si>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</si>
  <si>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</si>
  <si>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</si>
  <si>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</si>
  <si>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</si>
  <si>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</si>
  <si>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</si>
  <si>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</si>
  <si>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</si>
  <si>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</si>
  <si>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</si>
  <si>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</si>
  <si>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</si>
  <si>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</si>
  <si>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</si>
  <si>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</si>
  <si>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</si>
  <si>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</si>
  <si>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</si>
  <si>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</si>
  <si>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</si>
  <si>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</si>
  <si>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</si>
  <si>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</si>
  <si>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</si>
  <si>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</si>
  <si>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</si>
  <si>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</si>
  <si>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</si>
  <si>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</si>
  <si>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</si>
  <si>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</si>
  <si>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</si>
  <si>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</si>
  <si>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</si>
  <si>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</si>
  <si>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</si>
  <si>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</si>
  <si>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</si>
  <si>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</si>
  <si>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</si>
  <si>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</si>
  <si>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</si>
  <si>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</si>
  <si>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</si>
  <si>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</si>
  <si>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</si>
  <si>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</si>
  <si>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</si>
  <si>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</si>
  <si>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</si>
  <si>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</si>
  <si>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</si>
  <si>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</si>
  <si>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</si>
  <si>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</si>
  <si>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</si>
  <si>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</si>
  <si>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</si>
  <si>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</si>
  <si>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</si>
  <si>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</si>
  <si>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</si>
  <si>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</si>
  <si>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</si>
  <si>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</si>
  <si>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</si>
  <si>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</si>
  <si>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</si>
  <si>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</si>
  <si>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</si>
  <si>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</si>
  <si>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</si>
  <si>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</si>
  <si>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</si>
  <si>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</si>
  <si>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</si>
  <si>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</si>
  <si>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</si>
  <si>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</si>
  <si>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</si>
  <si>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</si>
  <si>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</si>
  <si>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</si>
  <si>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</si>
  <si>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</si>
  <si>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</si>
  <si>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</si>
  <si>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</si>
  <si>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</si>
  <si>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</si>
  <si>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</si>
  <si>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</si>
  <si>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</si>
  <si>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</si>
  <si>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</si>
  <si>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</si>
  <si>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</si>
  <si>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</si>
  <si>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</si>
  <si>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</si>
  <si>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</si>
  <si>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</si>
  <si>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</si>
  <si>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</si>
  <si>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</si>
  <si>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</si>
  <si>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</si>
  <si>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</si>
  <si>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</si>
  <si>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</si>
  <si>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</si>
  <si>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</si>
  <si>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</si>
  <si>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</si>
  <si>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</si>
  <si>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</si>
  <si>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</si>
  <si>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</si>
  <si>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</si>
  <si>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</si>
  <si>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</si>
  <si>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</si>
  <si>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</si>
  <si>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</si>
  <si>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</si>
  <si>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</si>
  <si>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</si>
  <si>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</si>
  <si>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</si>
  <si>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</si>
  <si>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</si>
  <si>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</si>
  <si>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</si>
  <si>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</si>
  <si>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</si>
  <si>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</si>
  <si>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</si>
  <si>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</si>
  <si>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</si>
  <si>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</si>
  <si>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</si>
  <si>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</si>
  <si>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</si>
  <si>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</si>
  <si>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</si>
  <si>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</si>
  <si>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</si>
  <si>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</si>
  <si>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</si>
  <si>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</si>
  <si>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</si>
  <si>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</si>
  <si>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</si>
  <si>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</si>
  <si>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</si>
  <si>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</si>
  <si>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</si>
  <si>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</si>
  <si>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</si>
  <si>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</si>
  <si>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</si>
  <si>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</si>
  <si>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</si>
  <si>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</si>
  <si>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</si>
  <si>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</si>
  <si>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</si>
  <si>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</si>
  <si>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</si>
  <si>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</si>
  <si>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</si>
  <si>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</si>
  <si>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</si>
  <si>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</si>
  <si>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</si>
  <si>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</si>
  <si>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</si>
  <si>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</si>
  <si>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</si>
  <si>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</si>
  <si>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</si>
  <si>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</si>
  <si>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</si>
  <si>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</si>
  <si>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</si>
  <si>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</si>
  <si>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</si>
  <si>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</si>
  <si>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</si>
  <si>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</si>
  <si>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</si>
  <si>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</si>
  <si>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</si>
  <si>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</si>
  <si>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</si>
  <si>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</si>
  <si>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</si>
  <si>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</si>
  <si>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</si>
  <si>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</si>
  <si>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</si>
  <si>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</si>
  <si>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</si>
  <si>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</si>
  <si>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</si>
  <si>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</si>
  <si>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</si>
  <si>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</si>
  <si>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</si>
  <si>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</si>
  <si>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</si>
  <si>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</si>
  <si>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</si>
  <si>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</si>
  <si>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</si>
  <si>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</si>
  <si>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</si>
  <si>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</si>
  <si>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</si>
  <si>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</si>
  <si>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</si>
  <si>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</si>
  <si>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</si>
  <si>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</si>
  <si>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</si>
  <si>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</si>
  <si>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</si>
  <si>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</si>
  <si>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</si>
  <si>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</si>
  <si>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</si>
  <si>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</si>
  <si>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</si>
  <si>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</si>
  <si>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</si>
  <si>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</si>
  <si>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</si>
  <si>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</si>
  <si>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</si>
  <si>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</si>
  <si>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</si>
  <si>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</si>
  <si>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</si>
  <si>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</si>
  <si>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</si>
  <si>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</si>
  <si>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</si>
  <si>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</si>
  <si>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</si>
  <si>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</si>
  <si>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</si>
  <si>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</si>
  <si>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</si>
  <si>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</si>
  <si>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</si>
  <si>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</si>
  <si>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</si>
  <si>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</si>
  <si>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</si>
  <si>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</si>
  <si>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</si>
  <si>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</si>
  <si>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</si>
  <si>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</si>
  <si>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</si>
  <si>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</si>
  <si>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</si>
  <si>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</si>
  <si>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</si>
  <si>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</si>
  <si>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</si>
  <si>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</si>
  <si>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</si>
  <si>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</si>
  <si>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</si>
  <si>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</si>
  <si>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</si>
  <si>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</si>
  <si>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</si>
  <si>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</si>
  <si>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</si>
  <si>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</si>
  <si>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</si>
  <si>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</si>
  <si>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</si>
  <si>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</si>
  <si>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</si>
  <si>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</si>
  <si>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</si>
  <si>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</si>
  <si>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</si>
  <si>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</si>
  <si>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</si>
  <si>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</si>
  <si>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</si>
  <si>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</si>
  <si>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</si>
  <si>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</si>
  <si>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</si>
  <si>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</si>
  <si>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</si>
  <si>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</si>
  <si>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</si>
  <si>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</si>
  <si>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</si>
  <si>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</si>
  <si>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</si>
  <si>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</si>
  <si>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</si>
  <si>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</si>
  <si>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</si>
  <si>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</si>
  <si>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</si>
  <si>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</si>
  <si>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</si>
  <si>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</si>
  <si>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</si>
  <si>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</si>
  <si>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</si>
  <si>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</si>
  <si>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</si>
  <si>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</si>
  <si>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</si>
  <si>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</si>
  <si>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</si>
  <si>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</si>
  <si>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</si>
  <si>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</si>
  <si>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</si>
  <si>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</si>
  <si>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</si>
  <si>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</si>
  <si>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</si>
  <si>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</si>
  <si>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</si>
  <si>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</si>
  <si>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</si>
  <si>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</si>
  <si>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</si>
  <si>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</si>
  <si>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</si>
  <si>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</si>
  <si>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</si>
  <si>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</si>
  <si>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</si>
  <si>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</si>
  <si>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</si>
  <si>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</si>
  <si>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</si>
  <si>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</si>
  <si>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</si>
  <si>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</si>
  <si>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</si>
  <si>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</si>
  <si>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</si>
  <si>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</si>
  <si>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</si>
  <si>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</si>
  <si>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</si>
  <si>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</si>
  <si>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</si>
  <si>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</si>
  <si>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</si>
  <si>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</si>
  <si>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</si>
  <si>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</si>
  <si>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</si>
  <si>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</si>
  <si>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</si>
  <si>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</si>
  <si>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</si>
  <si>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</si>
  <si>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</si>
  <si>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</si>
  <si>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</si>
  <si>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</si>
  <si>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</si>
  <si>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</si>
  <si>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</si>
  <si>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</si>
  <si>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</si>
  <si>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</si>
  <si>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</si>
  <si>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</si>
  <si>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</si>
  <si>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</si>
  <si>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</si>
  <si>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</si>
  <si>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</si>
  <si>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</si>
  <si>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</si>
  <si>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</si>
  <si>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</si>
  <si>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</si>
  <si>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</si>
  <si>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</si>
  <si>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</si>
  <si>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</si>
  <si>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</si>
  <si>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</si>
  <si>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</si>
  <si>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</si>
  <si>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</si>
  <si>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</si>
  <si>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</si>
  <si>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</si>
  <si>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</si>
  <si>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</si>
  <si>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</si>
  <si>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</si>
  <si>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</si>
  <si>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</si>
  <si>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</si>
  <si>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</si>
  <si>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</si>
  <si>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</si>
  <si>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</si>
  <si>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</si>
  <si>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</si>
  <si>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</si>
  <si>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</si>
  <si>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</si>
  <si>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</si>
  <si>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</si>
  <si>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</si>
  <si>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</si>
  <si>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</si>
  <si>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</si>
  <si>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</si>
  <si>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</si>
  <si>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</si>
  <si>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</si>
  <si>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</si>
  <si>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</si>
  <si>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</si>
  <si>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</si>
  <si>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</si>
  <si>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</si>
  <si>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</si>
  <si>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</si>
  <si>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</si>
  <si>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</si>
  <si>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</si>
  <si>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</si>
  <si>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</si>
  <si>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</si>
  <si>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</si>
  <si>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</si>
  <si>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</si>
  <si>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</si>
  <si>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</si>
  <si>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</si>
  <si>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</si>
  <si>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</si>
  <si>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</si>
  <si>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</si>
  <si>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</si>
  <si>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</si>
  <si>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</si>
  <si>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</si>
  <si>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</si>
  <si>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</si>
  <si>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</si>
  <si>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</si>
  <si>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</si>
  <si>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</si>
  <si>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</si>
  <si>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</si>
  <si>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</si>
  <si>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</si>
  <si>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</si>
  <si>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</si>
  <si>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</si>
  <si>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</si>
  <si>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</si>
  <si>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</si>
  <si>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</si>
  <si>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</si>
  <si>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</si>
  <si>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</si>
  <si>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</si>
  <si>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</si>
  <si>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</si>
  <si>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</si>
  <si>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</si>
  <si>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</si>
  <si>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</si>
  <si>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</si>
  <si>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</si>
  <si>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</si>
  <si>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</si>
  <si>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</si>
  <si>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</si>
  <si>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</si>
  <si>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</si>
  <si>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</si>
  <si>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</si>
  <si>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</si>
  <si>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</si>
  <si>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</si>
  <si>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</si>
  <si>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</si>
  <si>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</si>
  <si>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</si>
  <si>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</si>
  <si>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</si>
  <si>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</si>
  <si>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</si>
  <si>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</si>
  <si>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</si>
  <si>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</si>
  <si>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</si>
  <si>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</si>
  <si>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</si>
  <si>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</si>
  <si>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</si>
  <si>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</si>
  <si>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</si>
  <si>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</si>
  <si>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</si>
  <si>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</si>
  <si>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</si>
  <si>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</si>
  <si>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</si>
  <si>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</si>
  <si>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</si>
  <si>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</si>
  <si>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</si>
  <si>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</si>
  <si>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</si>
  <si>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</si>
  <si>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</si>
  <si>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</si>
  <si>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</si>
  <si>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</si>
  <si>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</si>
  <si>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</si>
  <si>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</si>
  <si>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</si>
  <si>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</si>
  <si>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</si>
  <si>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</si>
  <si>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</si>
  <si>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</si>
  <si>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</si>
  <si>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</si>
  <si>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</si>
  <si>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</si>
  <si>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</si>
  <si>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</si>
  <si>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</si>
  <si>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</si>
  <si>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</si>
  <si>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</si>
  <si>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</si>
  <si>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</si>
  <si>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</si>
  <si>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</si>
  <si>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</si>
  <si>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</si>
  <si>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</si>
  <si>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</si>
  <si>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</si>
  <si>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</si>
  <si>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</si>
  <si>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</si>
  <si>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</si>
  <si>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</si>
  <si>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</si>
  <si>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</si>
  <si>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</si>
  <si>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</si>
  <si>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</si>
  <si>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</si>
  <si>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</si>
  <si>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</si>
  <si>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</si>
  <si>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</si>
  <si>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</si>
  <si>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</si>
  <si>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</si>
  <si>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</si>
  <si>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</si>
  <si>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</si>
  <si>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</si>
  <si>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</si>
  <si>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</si>
  <si>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</si>
  <si>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</si>
  <si>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</si>
  <si>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</si>
  <si>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</si>
  <si>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</si>
  <si>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</si>
  <si>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</si>
  <si>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</si>
  <si>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</si>
  <si>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</si>
  <si>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</si>
  <si>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</si>
  <si>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</si>
  <si>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</si>
  <si>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</si>
  <si>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</si>
  <si>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</si>
  <si>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</si>
  <si>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</si>
  <si>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</si>
  <si>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</si>
  <si>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</si>
  <si>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</si>
  <si>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</si>
  <si>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</si>
  <si>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</si>
  <si>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</si>
  <si>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</si>
  <si>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</si>
  <si>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</si>
  <si>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</si>
  <si>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</si>
  <si>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</si>
  <si>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</si>
  <si>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</si>
  <si>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</si>
  <si>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</si>
  <si>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</si>
  <si>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</si>
  <si>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</si>
  <si>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</si>
  <si>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</si>
  <si>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</si>
  <si>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</si>
  <si>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</si>
  <si>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</si>
  <si>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</si>
  <si>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</si>
  <si>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</si>
  <si>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</si>
  <si>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</si>
  <si>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</si>
  <si>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</si>
  <si>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</si>
  <si>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</si>
  <si>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</si>
  <si>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</si>
  <si>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</si>
  <si>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</si>
  <si>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</si>
  <si>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</si>
  <si>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</si>
  <si>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</si>
  <si>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</si>
  <si>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</si>
  <si>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</si>
  <si>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</si>
  <si>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</si>
  <si>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</si>
  <si>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</si>
  <si>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</si>
  <si>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</si>
  <si>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</si>
  <si>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</si>
  <si>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</si>
  <si>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</si>
  <si>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</si>
  <si>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</si>
  <si>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</si>
  <si>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</si>
  <si>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</si>
  <si>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</si>
  <si>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</si>
  <si>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</si>
  <si>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</si>
  <si>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</si>
  <si>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</si>
  <si>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</si>
  <si>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</si>
  <si>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</si>
  <si>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</si>
  <si>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</si>
  <si>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</si>
  <si>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</si>
  <si>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</si>
  <si>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</si>
  <si>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</si>
  <si>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</si>
  <si>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</si>
  <si>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</si>
  <si>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</si>
  <si>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</si>
  <si>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</si>
  <si>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</si>
  <si>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</si>
  <si>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</si>
  <si>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</si>
  <si>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</si>
  <si>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</si>
  <si>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</si>
  <si>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</si>
  <si>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</si>
  <si>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</si>
  <si>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</si>
  <si>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</si>
  <si>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</si>
  <si>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</si>
  <si>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</si>
  <si>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</si>
  <si>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</si>
  <si>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</si>
  <si>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</si>
  <si>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</si>
  <si>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</si>
  <si>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</si>
  <si>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</si>
  <si>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</si>
  <si>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</si>
  <si>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</si>
  <si>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</si>
  <si>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</si>
  <si>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</si>
  <si>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</si>
  <si>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</si>
  <si>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</si>
  <si>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</si>
  <si>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</si>
  <si>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</si>
  <si>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</si>
  <si>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</si>
  <si>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</si>
  <si>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</si>
  <si>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</si>
  <si>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</si>
  <si>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</si>
  <si>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</si>
  <si>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</si>
  <si>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</si>
  <si>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</si>
  <si>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</si>
  <si>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</si>
  <si>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</si>
  <si>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</si>
  <si>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</si>
  <si>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</si>
  <si>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</si>
  <si>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</si>
  <si>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</si>
  <si>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</si>
  <si>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</si>
  <si>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</si>
  <si>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</si>
  <si>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</si>
  <si>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</si>
  <si>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</si>
  <si>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</si>
  <si>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</si>
  <si>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</si>
  <si>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</si>
  <si>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</si>
  <si>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</si>
  <si>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</si>
  <si>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</si>
  <si>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</si>
  <si>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</si>
  <si>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</si>
  <si>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</si>
  <si>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</si>
  <si>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</si>
  <si>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</si>
  <si>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</si>
  <si>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</si>
  <si>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</si>
  <si>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</si>
  <si>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</si>
  <si>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</si>
  <si>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</si>
  <si>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</si>
  <si>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</si>
  <si>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</si>
  <si>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</si>
  <si>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</si>
  <si>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</si>
  <si>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</si>
  <si>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</si>
  <si>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</si>
  <si>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</si>
  <si>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</si>
  <si>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</si>
  <si>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</si>
  <si>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</si>
  <si>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</si>
  <si>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</si>
  <si>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</si>
  <si>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</si>
  <si>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</si>
  <si>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</si>
  <si>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</si>
  <si>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</si>
  <si>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</si>
  <si>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</si>
  <si>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</si>
  <si>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</si>
  <si>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</si>
  <si>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</si>
  <si>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</si>
  <si>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</si>
  <si>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</si>
  <si>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</si>
  <si>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</si>
  <si>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</si>
  <si>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</si>
  <si>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</si>
  <si>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</si>
  <si>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</si>
  <si>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</si>
  <si>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</si>
  <si>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</si>
  <si>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</si>
  <si>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</si>
  <si>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</si>
  <si>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</si>
  <si>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</si>
  <si>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</si>
  <si>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</si>
  <si>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</si>
  <si>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</si>
  <si>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</si>
  <si>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</si>
  <si>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</si>
  <si>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</si>
  <si>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</si>
  <si>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</si>
  <si>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</si>
  <si>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</si>
  <si>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</si>
  <si>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</si>
  <si>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</si>
  <si>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</si>
  <si>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</si>
  <si>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</si>
  <si>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</si>
  <si>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</si>
  <si>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</si>
  <si>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</si>
  <si>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</si>
  <si>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</si>
  <si>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</si>
  <si>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</si>
  <si>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</si>
  <si>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</si>
  <si>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</si>
  <si>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</si>
  <si>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</si>
  <si>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</si>
  <si>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</si>
  <si>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</si>
  <si>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</si>
  <si>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</si>
  <si>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</si>
  <si>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</si>
  <si>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</si>
  <si>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</si>
  <si>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</si>
  <si>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</si>
  <si>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</si>
  <si>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</si>
  <si>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</si>
  <si>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</si>
  <si>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</si>
  <si>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</si>
  <si>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</si>
  <si>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</si>
  <si>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</si>
  <si>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</si>
  <si>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</si>
  <si>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</si>
  <si>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</si>
  <si>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</si>
  <si>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</si>
  <si>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</si>
  <si>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</si>
  <si>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</si>
  <si>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</si>
  <si>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</si>
  <si>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</si>
  <si>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</si>
  <si>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</si>
  <si>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</si>
  <si>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</si>
  <si>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</si>
  <si>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</si>
  <si>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</si>
  <si>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</si>
  <si>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</si>
  <si>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</si>
  <si>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</si>
  <si>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</si>
  <si>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</si>
  <si>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</si>
  <si>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</si>
  <si>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</si>
  <si>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</si>
  <si>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</si>
  <si>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</si>
  <si>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</si>
  <si>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</si>
  <si>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</si>
  <si>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</si>
  <si>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</si>
  <si>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</si>
  <si>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</si>
  <si>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</si>
  <si>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</si>
  <si>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</si>
  <si>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</si>
  <si>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</si>
  <si>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</si>
  <si>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</si>
  <si>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</si>
  <si>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</si>
  <si>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</si>
  <si>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</si>
  <si>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</si>
  <si>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</si>
  <si>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</si>
  <si>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</si>
  <si>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</si>
  <si>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</si>
  <si>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</si>
  <si>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</si>
  <si>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</si>
  <si>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</si>
  <si>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</si>
  <si>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</si>
  <si>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</si>
  <si>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</si>
  <si>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</si>
  <si>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</si>
  <si>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</si>
  <si>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</si>
  <si>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</si>
  <si>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</si>
  <si>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</si>
  <si>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</si>
  <si>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</si>
  <si>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</si>
  <si>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</si>
  <si>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</si>
  <si>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</si>
  <si>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</si>
  <si>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</si>
  <si>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</si>
  <si>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</si>
  <si>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</si>
  <si>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</si>
  <si>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</si>
  <si>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</si>
  <si>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</si>
  <si>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</si>
  <si>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</si>
  <si>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</si>
  <si>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</si>
  <si>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</si>
  <si>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</si>
  <si>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</si>
  <si>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</si>
  <si>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</si>
  <si>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</si>
  <si>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</si>
  <si>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</si>
  <si>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</si>
  <si>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</si>
  <si>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</si>
  <si>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</si>
  <si>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</si>
  <si>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</si>
  <si>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</si>
  <si>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</si>
  <si>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</si>
  <si>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</si>
  <si>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</si>
  <si>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</si>
  <si>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</si>
  <si>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</si>
  <si>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</si>
  <si>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</si>
  <si>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</si>
  <si>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</si>
  <si>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</si>
  <si>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</si>
  <si>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</si>
  <si>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</si>
  <si>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</si>
  <si>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</si>
  <si>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</si>
  <si>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</si>
  <si>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</si>
  <si>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</si>
  <si>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</si>
  <si>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</si>
  <si>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</si>
  <si>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</si>
  <si>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</si>
  <si>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</si>
  <si>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</si>
  <si>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</si>
  <si>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</si>
  <si>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</si>
  <si>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</si>
  <si>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</si>
  <si>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</si>
  <si>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</si>
  <si>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</si>
  <si>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</si>
  <si>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</si>
  <si>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</si>
  <si>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</si>
  <si>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</si>
  <si>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</si>
  <si>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</si>
  <si>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</si>
  <si>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</si>
  <si>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</si>
  <si>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</si>
  <si>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</si>
  <si>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</si>
  <si>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</si>
  <si>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</si>
  <si>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</si>
  <si>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</si>
  <si>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</si>
  <si>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</si>
  <si>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</si>
  <si>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</si>
  <si>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</si>
  <si>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</si>
  <si>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</si>
  <si>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</si>
  <si>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</si>
  <si>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</si>
  <si>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</si>
  <si>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</si>
  <si>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</si>
  <si>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</si>
  <si>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</si>
  <si>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</si>
  <si>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</si>
  <si>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</si>
  <si>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</si>
  <si>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</si>
  <si>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</si>
  <si>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</si>
  <si>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</si>
  <si>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</si>
  <si>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</si>
  <si>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</si>
  <si>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</si>
  <si>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</si>
  <si>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</si>
  <si>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</si>
  <si>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</si>
  <si>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</si>
  <si>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</si>
  <si>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</si>
  <si>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</si>
  <si>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</si>
  <si>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</si>
  <si>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</si>
  <si>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</si>
  <si>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</si>
  <si>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</si>
  <si>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</si>
  <si>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</si>
  <si>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</si>
  <si>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</si>
  <si>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</si>
  <si>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</si>
  <si>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</si>
  <si>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</si>
  <si>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</si>
  <si>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</si>
  <si>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</si>
  <si>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</si>
  <si>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</si>
  <si>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</si>
  <si>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</si>
  <si>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</si>
  <si>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</si>
  <si>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</si>
  <si>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</si>
  <si>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</si>
  <si>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</si>
  <si>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</si>
  <si>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</si>
  <si>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</si>
  <si>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</si>
  <si>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</si>
  <si>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</si>
  <si>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</si>
  <si>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</si>
  <si>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</si>
  <si>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</si>
  <si>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</si>
  <si>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</si>
  <si>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</si>
  <si>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</si>
  <si>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</si>
  <si>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</si>
  <si>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</si>
  <si>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</si>
  <si>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</si>
  <si>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</si>
  <si>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</si>
  <si>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</si>
  <si>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</si>
  <si>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</si>
  <si>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</si>
  <si>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</si>
  <si>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</si>
  <si>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</si>
  <si>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</si>
  <si>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</si>
  <si>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</si>
  <si>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</si>
  <si>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</si>
  <si>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</si>
  <si>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</si>
  <si>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</si>
  <si>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</si>
  <si>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</si>
  <si>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</si>
  <si>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</si>
  <si>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</si>
  <si>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</si>
  <si>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</si>
  <si>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</si>
  <si>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</si>
  <si>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</si>
  <si>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</si>
  <si>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</si>
  <si>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</si>
  <si>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</si>
  <si>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</si>
  <si>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</si>
  <si>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</si>
  <si>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</si>
  <si>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</si>
  <si>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</si>
  <si>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</si>
  <si>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</si>
  <si>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</si>
  <si>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</si>
  <si>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</si>
  <si>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</si>
  <si>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</si>
  <si>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</si>
  <si>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</si>
  <si>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</si>
  <si>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</si>
  <si>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</si>
  <si>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</si>
  <si>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</si>
  <si>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</si>
  <si>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</si>
  <si>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</si>
  <si>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</si>
  <si>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</si>
  <si>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</si>
  <si>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</si>
  <si>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</si>
  <si>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</si>
  <si>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</si>
  <si>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</si>
  <si>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</si>
  <si>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</si>
  <si>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</si>
  <si>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</si>
  <si>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</si>
  <si>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</si>
  <si>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</si>
  <si>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</si>
  <si>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</si>
  <si>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</si>
  <si>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</si>
  <si>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</si>
  <si>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</si>
  <si>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</si>
  <si>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</si>
  <si>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</si>
  <si>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</si>
  <si>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</si>
  <si>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</si>
  <si>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</si>
  <si>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</si>
  <si>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</si>
  <si>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</si>
  <si>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</si>
  <si>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</si>
  <si>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</si>
  <si>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</si>
  <si>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</si>
  <si>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</si>
  <si>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</si>
  <si>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</si>
  <si>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</si>
  <si>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</si>
  <si>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</si>
  <si>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</si>
  <si>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</si>
  <si>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</si>
  <si>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</si>
  <si>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</si>
  <si>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</si>
  <si>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</si>
  <si>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</si>
  <si>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</si>
  <si>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</si>
  <si>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</si>
  <si>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</si>
  <si>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</si>
  <si>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</si>
  <si>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</si>
  <si>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</si>
  <si>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</si>
  <si>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</si>
  <si>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</si>
  <si>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</si>
  <si>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</si>
  <si>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</si>
  <si>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</si>
  <si>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</si>
  <si>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</si>
  <si>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</si>
  <si>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</si>
  <si>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</si>
  <si>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</si>
  <si>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</si>
  <si>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</si>
  <si>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</si>
  <si>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</si>
  <si>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</si>
  <si>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</si>
  <si>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</si>
  <si>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</si>
  <si>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</si>
  <si>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</si>
  <si>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</si>
  <si>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</si>
  <si>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</si>
  <si>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</si>
  <si>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</si>
  <si>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</si>
  <si>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</si>
  <si>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</si>
  <si>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</si>
  <si>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</si>
  <si>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</si>
  <si>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</si>
  <si>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</si>
  <si>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</si>
  <si>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</si>
  <si>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</si>
  <si>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</si>
  <si>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</si>
  <si>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</si>
  <si>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</si>
  <si>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</si>
  <si>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</si>
  <si>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</si>
  <si>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</si>
  <si>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</si>
  <si>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</si>
  <si>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</si>
  <si>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</si>
  <si>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</si>
  <si>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</si>
  <si>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</si>
  <si>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</si>
  <si>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</si>
  <si>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</si>
  <si>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</si>
  <si>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</si>
  <si>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</si>
  <si>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</si>
  <si>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</si>
  <si>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</si>
  <si>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</si>
  <si>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</si>
  <si>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</si>
  <si>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</si>
  <si>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</si>
  <si>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</si>
  <si>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</si>
  <si>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</si>
  <si>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</si>
  <si>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</si>
  <si>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</si>
  <si>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</si>
  <si>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</si>
  <si>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</si>
  <si>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</si>
  <si>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</si>
  <si>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</si>
  <si>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</si>
  <si>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</si>
  <si>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</si>
  <si>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</si>
  <si>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</si>
  <si>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</si>
  <si>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</si>
  <si>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</si>
  <si>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</si>
  <si>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</si>
  <si>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</si>
  <si>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</si>
  <si>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</si>
  <si>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</si>
  <si>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</si>
  <si>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</si>
  <si>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</si>
  <si>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</si>
  <si>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</si>
  <si>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</si>
  <si>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</si>
  <si>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</si>
  <si>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</si>
  <si>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</si>
  <si>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</si>
  <si>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</si>
  <si>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</si>
  <si>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</si>
  <si>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</si>
  <si>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</si>
  <si>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</si>
  <si>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</si>
  <si>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</si>
  <si>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</si>
  <si>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</si>
  <si>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</si>
  <si>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</si>
  <si>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</si>
  <si>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</si>
  <si>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</si>
  <si>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</si>
  <si>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</si>
  <si>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</si>
  <si>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</si>
  <si>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</si>
  <si>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</si>
  <si>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</si>
  <si>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</si>
  <si>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</si>
  <si>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</si>
  <si>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</si>
  <si>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</si>
  <si>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</si>
  <si>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</si>
  <si>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</si>
  <si>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</si>
  <si>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</si>
  <si>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</si>
  <si>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</si>
  <si>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</si>
  <si>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</si>
  <si>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</si>
  <si>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</si>
  <si>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</si>
  <si>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</si>
  <si>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</si>
  <si>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</si>
  <si>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</si>
  <si>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</si>
  <si>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</si>
  <si>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</si>
  <si>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</si>
  <si>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</si>
  <si>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</si>
  <si>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</si>
  <si>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</si>
  <si>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</si>
  <si>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</si>
  <si>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</si>
  <si>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</si>
  <si>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</si>
  <si>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</si>
  <si>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</si>
  <si>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</si>
  <si>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</si>
  <si>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</si>
  <si>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</si>
  <si>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</si>
  <si>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</si>
  <si>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</si>
  <si>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</si>
  <si>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</si>
  <si>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</si>
  <si>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</si>
  <si>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</si>
  <si>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</si>
  <si>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</si>
  <si>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</si>
  <si>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</si>
  <si>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</si>
  <si>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</si>
  <si>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</si>
  <si>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</si>
  <si>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</si>
  <si>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</si>
  <si>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</si>
  <si>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</si>
  <si>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</si>
  <si>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</si>
  <si>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</si>
  <si>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</si>
  <si>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</si>
  <si>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</si>
  <si>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</si>
  <si>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</si>
  <si>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</si>
  <si>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</si>
  <si>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</si>
  <si>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</si>
  <si>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</si>
  <si>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</si>
  <si>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</si>
  <si>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</si>
  <si>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</si>
  <si>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</si>
  <si>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</si>
  <si>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</si>
  <si>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</si>
  <si>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</si>
  <si>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</si>
  <si>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</si>
  <si>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</si>
  <si>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</si>
  <si>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</si>
  <si>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</si>
  <si>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</si>
  <si>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</si>
  <si>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</si>
  <si>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</si>
  <si>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</si>
  <si>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</si>
  <si>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</si>
  <si>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</si>
  <si>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</si>
  <si>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</si>
  <si>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</si>
  <si>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</si>
  <si>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</si>
  <si>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</si>
  <si>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</si>
  <si>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</si>
  <si>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</si>
  <si>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</si>
  <si>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</si>
  <si>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</si>
  <si>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</si>
  <si>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</si>
  <si>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</si>
  <si>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</si>
  <si>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</si>
  <si>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</si>
  <si>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</si>
  <si>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</si>
  <si>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</si>
  <si>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</si>
  <si>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</si>
  <si>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</si>
  <si>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</si>
  <si>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</si>
  <si>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</si>
  <si>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</si>
  <si>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</si>
  <si>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</si>
  <si>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</si>
  <si>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</si>
  <si>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</si>
  <si>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</si>
  <si>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</si>
  <si>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</si>
  <si>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</si>
  <si>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</si>
  <si>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</si>
  <si>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</si>
  <si>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</si>
  <si>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</si>
  <si>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</si>
  <si>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</si>
  <si>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</si>
  <si>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</si>
  <si>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</si>
  <si>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</si>
  <si>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</si>
  <si>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</si>
  <si>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</si>
  <si>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</si>
  <si>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</si>
  <si>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</si>
  <si>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</si>
  <si>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</si>
  <si>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</si>
  <si>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</si>
  <si>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</si>
  <si>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</si>
  <si>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</si>
  <si>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</si>
  <si>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</si>
  <si>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</si>
  <si>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</si>
  <si>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</si>
  <si>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</si>
  <si>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</si>
  <si>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</si>
  <si>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</si>
  <si>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</si>
  <si>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</si>
  <si>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</si>
  <si>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</si>
  <si>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</si>
  <si>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</si>
  <si>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</si>
  <si>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</si>
  <si>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</si>
  <si>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</si>
  <si>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</si>
  <si>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</si>
  <si>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</si>
  <si>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</si>
  <si>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</si>
  <si>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</si>
  <si>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</si>
  <si>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</si>
  <si>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</si>
  <si>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</si>
  <si>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</si>
  <si>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</si>
  <si>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</si>
  <si>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</si>
  <si>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</si>
  <si>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</si>
  <si>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</si>
  <si>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</si>
  <si>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</si>
  <si>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</si>
  <si>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</si>
  <si>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</si>
  <si>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</si>
  <si>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</si>
  <si>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</si>
  <si>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</si>
  <si>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</si>
  <si>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</si>
  <si>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</si>
  <si>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</si>
  <si>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</si>
  <si>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</si>
  <si>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</si>
  <si>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</si>
  <si>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</si>
  <si>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</si>
  <si>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</si>
  <si>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</si>
  <si>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</si>
  <si>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</si>
  <si>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</si>
  <si>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</si>
  <si>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</si>
  <si>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</si>
  <si>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</si>
  <si>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</si>
  <si>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</si>
  <si>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</si>
  <si>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</si>
  <si>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</si>
  <si>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</si>
  <si>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</si>
  <si>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</si>
  <si>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</si>
  <si>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</si>
  <si>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</si>
  <si>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</si>
  <si>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</si>
  <si>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</si>
  <si>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</si>
  <si>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</si>
  <si>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</si>
  <si>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</si>
  <si>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</si>
  <si>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</si>
  <si>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</si>
  <si>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</si>
  <si>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</si>
  <si>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</si>
  <si>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</si>
  <si>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</si>
  <si>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</si>
  <si>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</si>
  <si>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</si>
  <si>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</si>
  <si>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</si>
  <si>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</si>
  <si>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</si>
  <si>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</si>
  <si>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</si>
  <si>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</si>
  <si>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</si>
  <si>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</si>
  <si>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</si>
  <si>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</si>
  <si>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</si>
  <si>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</si>
  <si>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</si>
  <si>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</si>
  <si>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</si>
  <si>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</si>
  <si>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</si>
  <si>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</si>
  <si>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</si>
  <si>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</si>
  <si>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</si>
  <si>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</si>
  <si>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</si>
  <si>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</si>
  <si>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</si>
  <si>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</si>
  <si>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</si>
  <si>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</si>
  <si>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</si>
  <si>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</si>
  <si>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</si>
  <si>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</si>
  <si>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</si>
  <si>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</si>
  <si>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</si>
  <si>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</si>
  <si>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</si>
  <si>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</si>
  <si>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</si>
  <si>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</si>
  <si>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</si>
  <si>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</si>
  <si>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</si>
  <si>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</si>
  <si>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</si>
  <si>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</si>
  <si>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</si>
  <si>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</si>
  <si>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</si>
  <si>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</si>
  <si>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</si>
  <si>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</si>
  <si>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</si>
  <si>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</si>
  <si>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</si>
  <si>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</si>
  <si>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</si>
  <si>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</si>
  <si>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</si>
  <si>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</si>
  <si>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</si>
  <si>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</si>
  <si>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</si>
  <si>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</si>
  <si>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</si>
  <si>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</si>
  <si>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</si>
  <si>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</si>
  <si>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</si>
  <si>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</si>
  <si>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</si>
  <si>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</si>
  <si>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</si>
  <si>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</si>
  <si>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</si>
  <si>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</si>
  <si>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</si>
  <si>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</si>
  <si>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</si>
  <si>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</si>
  <si>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</si>
  <si>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</si>
  <si>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</si>
  <si>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</si>
  <si>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</si>
  <si>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</si>
  <si>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</si>
  <si>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</si>
  <si>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</si>
  <si>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</si>
  <si>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</si>
  <si>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</si>
  <si>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</si>
  <si>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</si>
  <si>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</si>
  <si>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</si>
  <si>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</si>
  <si>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</si>
  <si>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</si>
  <si>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</si>
  <si>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</si>
  <si>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</si>
  <si>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</si>
  <si>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</si>
  <si>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</si>
  <si>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</si>
  <si>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</si>
  <si>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</si>
  <si>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</si>
  <si>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</si>
  <si>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</si>
  <si>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</si>
  <si>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</si>
  <si>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</si>
  <si>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</si>
  <si>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</si>
  <si>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</si>
  <si>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</si>
  <si>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</si>
  <si>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</si>
  <si>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</si>
  <si>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</si>
  <si>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</si>
  <si>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</si>
  <si>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</si>
  <si>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</si>
  <si>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</si>
  <si>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</si>
  <si>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</si>
  <si>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</si>
  <si>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</si>
  <si>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</si>
  <si>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</si>
  <si>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</si>
  <si>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</si>
  <si>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</si>
  <si>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</si>
  <si>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</si>
  <si>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</si>
  <si>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</si>
  <si>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</si>
  <si>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</si>
  <si>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</si>
  <si>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</si>
  <si>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</si>
  <si>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</si>
  <si>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</si>
  <si>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</si>
  <si>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</si>
  <si>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</si>
  <si>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</si>
  <si>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</si>
  <si>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</si>
  <si>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</si>
  <si>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</si>
  <si>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</si>
  <si>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</si>
  <si>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</si>
  <si>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</si>
  <si>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</si>
  <si>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</si>
  <si>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</si>
  <si>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</si>
  <si>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</si>
  <si>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</si>
  <si>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</si>
  <si>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</si>
  <si>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</si>
  <si>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</si>
  <si>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</si>
  <si>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</si>
  <si>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</si>
  <si>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</si>
  <si>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</si>
  <si>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</si>
  <si>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</si>
  <si>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</si>
  <si>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</si>
  <si>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</si>
  <si>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</si>
  <si>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</si>
  <si>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</si>
  <si>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</si>
  <si>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</si>
  <si>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</si>
  <si>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</si>
  <si>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</si>
  <si>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</si>
  <si>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</si>
  <si>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</si>
  <si>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</si>
  <si>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</si>
  <si>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</si>
  <si>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</si>
  <si>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</si>
  <si>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</si>
  <si>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</si>
  <si>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</si>
  <si>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</si>
  <si>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</si>
  <si>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</si>
  <si>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</si>
  <si>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</si>
  <si>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</si>
  <si>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</si>
  <si>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</si>
  <si>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</si>
  <si>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</si>
  <si>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</si>
  <si>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</si>
  <si>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</si>
  <si>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</si>
  <si>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</si>
  <si>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</si>
  <si>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</si>
  <si>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</si>
  <si>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</si>
  <si>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</si>
  <si>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</si>
  <si>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</si>
  <si>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</si>
  <si>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</si>
  <si>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</si>
  <si>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</si>
  <si>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</si>
  <si>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</si>
  <si>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</si>
  <si>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</si>
  <si>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</si>
  <si>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</si>
  <si>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</si>
  <si>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</si>
  <si>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</si>
  <si>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</si>
  <si>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</si>
  <si>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</si>
  <si>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</si>
  <si>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</si>
  <si>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</si>
  <si>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</si>
  <si>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</si>
  <si>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</si>
  <si>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</si>
  <si>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</si>
  <si>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</si>
  <si>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</si>
  <si>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</si>
  <si>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</si>
  <si>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</si>
  <si>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</si>
  <si>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</si>
  <si>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</si>
  <si>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</si>
  <si>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</si>
  <si>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</si>
  <si>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</si>
  <si>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</si>
  <si>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</si>
  <si>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</si>
  <si>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</si>
  <si>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</si>
  <si>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</si>
  <si>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</si>
  <si>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</si>
  <si>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</si>
  <si>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</si>
  <si>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</si>
  <si>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</si>
  <si>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</si>
  <si>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</si>
  <si>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</si>
  <si>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</si>
  <si>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</si>
  <si>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</si>
  <si>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</si>
  <si>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</si>
  <si>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</si>
  <si>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</si>
  <si>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</si>
  <si>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</si>
  <si>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</si>
  <si>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</si>
  <si>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</si>
  <si>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</si>
  <si>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</si>
  <si>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</si>
  <si>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</si>
  <si>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</si>
  <si>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</si>
  <si>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</si>
  <si>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</si>
  <si>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</si>
  <si>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</si>
  <si>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</si>
  <si>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</si>
  <si>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</si>
  <si>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</si>
  <si>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</si>
  <si>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</si>
  <si>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</si>
  <si>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</si>
  <si>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</si>
  <si>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</si>
  <si>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</si>
  <si>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</si>
  <si>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</si>
  <si>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</si>
  <si>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</si>
  <si>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</si>
  <si>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</si>
  <si>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</si>
  <si>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</si>
  <si>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</si>
  <si>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</si>
  <si>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</si>
  <si>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</si>
  <si>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</si>
  <si>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</si>
  <si>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</si>
  <si>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</si>
  <si>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</si>
  <si>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</si>
  <si>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</si>
  <si>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</si>
  <si>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</si>
  <si>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</si>
  <si>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</si>
  <si>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</si>
  <si>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</si>
  <si>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</si>
  <si>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</si>
  <si>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</si>
  <si>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</si>
  <si>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</si>
  <si>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</si>
  <si>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</si>
  <si>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</si>
  <si>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</si>
  <si>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</si>
  <si>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</si>
  <si>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</si>
  <si>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</si>
  <si>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</si>
  <si>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</si>
  <si>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</si>
  <si>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</si>
  <si>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</si>
  <si>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</si>
  <si>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</si>
  <si>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</si>
  <si>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</si>
  <si>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</si>
  <si>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</si>
  <si>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</si>
  <si>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</si>
  <si>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</si>
  <si>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</si>
  <si>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</si>
  <si>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</si>
  <si>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</si>
  <si>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</si>
  <si>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</si>
  <si>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</si>
  <si>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</si>
  <si>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</si>
  <si>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</si>
  <si>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</si>
  <si>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</si>
  <si>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</si>
  <si>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</si>
  <si>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</si>
  <si>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</si>
  <si>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</si>
  <si>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</si>
  <si>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</si>
  <si>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</si>
  <si>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</si>
  <si>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</si>
  <si>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</si>
  <si>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</si>
  <si>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</si>
  <si>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</si>
  <si>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</si>
  <si>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</si>
  <si>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</si>
  <si>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</si>
  <si>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</si>
  <si>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</si>
  <si>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</si>
  <si>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</si>
  <si>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</si>
  <si>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</si>
  <si>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</si>
  <si>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</si>
  <si>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</si>
  <si>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</si>
  <si>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</si>
  <si>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</si>
  <si>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</si>
  <si>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</si>
  <si>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</si>
  <si>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</si>
  <si>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</si>
  <si>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</si>
  <si>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</si>
  <si>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</si>
  <si>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</si>
  <si>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</si>
  <si>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</si>
  <si>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</si>
  <si>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</si>
  <si>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</si>
  <si>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</si>
  <si>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</si>
  <si>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</si>
  <si>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</si>
  <si>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</si>
  <si>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</si>
  <si>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</si>
  <si>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</si>
  <si>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</si>
  <si>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</si>
  <si>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</si>
  <si>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</si>
  <si>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</si>
  <si>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</si>
  <si>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</si>
  <si>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</si>
  <si>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</si>
  <si>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</si>
  <si>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</si>
  <si>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</si>
  <si>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</si>
  <si>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</si>
  <si>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</si>
  <si>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</si>
  <si>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</si>
  <si>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</si>
  <si>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</si>
  <si>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</si>
  <si>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</si>
  <si>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</si>
  <si>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</si>
  <si>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</si>
  <si>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</si>
  <si>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</si>
  <si>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</si>
  <si>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</si>
  <si>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</si>
  <si>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</si>
  <si>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</si>
  <si>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</si>
  <si>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</si>
  <si>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</si>
  <si>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</si>
  <si>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</si>
  <si>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</si>
  <si>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</si>
  <si>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</si>
  <si>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</si>
  <si>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</si>
  <si>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</si>
  <si>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</si>
  <si>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</si>
  <si>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</si>
  <si>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</si>
  <si>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</si>
  <si>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</si>
  <si>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</si>
  <si>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</si>
  <si>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</si>
  <si>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</si>
  <si>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</si>
  <si>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</si>
  <si>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</si>
  <si>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</si>
  <si>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</si>
  <si>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</si>
  <si>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</si>
  <si>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</si>
  <si>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</si>
  <si>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</si>
  <si>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</si>
  <si>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</si>
  <si>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</si>
  <si>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</si>
  <si>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</si>
  <si>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</si>
  <si>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</si>
  <si>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</si>
  <si>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</si>
  <si>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</si>
  <si>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</si>
  <si>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</si>
  <si>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</si>
  <si>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</si>
  <si>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</si>
  <si>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</si>
  <si>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</si>
  <si>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</si>
  <si>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</si>
  <si>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</si>
  <si>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</si>
  <si>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</si>
  <si>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</si>
  <si>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</si>
  <si>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</si>
  <si>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</si>
  <si>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</si>
  <si>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</si>
  <si>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</si>
  <si>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</si>
  <si>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</si>
  <si>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</si>
  <si>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</si>
  <si>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</si>
  <si>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</si>
  <si>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</si>
  <si>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</si>
  <si>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</si>
  <si>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</si>
  <si>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</si>
  <si>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</si>
  <si>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</si>
  <si>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</si>
  <si>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</si>
  <si>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</si>
  <si>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</si>
  <si>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</si>
  <si>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</si>
  <si>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</si>
  <si>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</si>
  <si>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</si>
  <si>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</si>
  <si>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</si>
  <si>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</si>
  <si>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</si>
  <si>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</si>
  <si>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</si>
  <si>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</si>
  <si>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</si>
  <si>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</si>
  <si>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</si>
  <si>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</si>
  <si>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</si>
  <si>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</si>
  <si>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</si>
  <si>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</si>
  <si>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</si>
  <si>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</si>
  <si>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</si>
  <si>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</si>
  <si>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</si>
  <si>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</si>
  <si>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</si>
  <si>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</si>
  <si>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</si>
  <si>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</si>
  <si>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</si>
  <si>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</si>
  <si>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</si>
  <si>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</si>
  <si>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</si>
  <si>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</si>
  <si>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</si>
  <si>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</si>
  <si>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</si>
  <si>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</si>
  <si>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</si>
  <si>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</si>
  <si>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</si>
  <si>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</si>
  <si>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</si>
  <si>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</si>
  <si>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</si>
  <si>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</si>
  <si>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</si>
  <si>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</si>
  <si>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</si>
  <si>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</si>
  <si>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</si>
  <si>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</si>
  <si>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</si>
  <si>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</si>
  <si>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</si>
  <si>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</si>
  <si>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</si>
  <si>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</si>
  <si>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</si>
  <si>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</si>
  <si>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</si>
  <si>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</si>
  <si>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</si>
  <si>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</si>
  <si>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</si>
  <si>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</si>
  <si>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</si>
  <si>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</si>
  <si>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</si>
  <si>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</si>
  <si>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</si>
  <si>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</si>
  <si>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</si>
  <si>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</si>
  <si>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</si>
  <si>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</si>
  <si>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</si>
  <si>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</si>
  <si>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</si>
  <si>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</si>
  <si>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</si>
  <si>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</si>
  <si>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</si>
  <si>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</si>
  <si>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</si>
  <si>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</si>
  <si>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</si>
  <si>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</si>
  <si>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</si>
  <si>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</si>
  <si>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</si>
  <si>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</si>
  <si>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</si>
  <si>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</si>
  <si>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</si>
  <si>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</si>
  <si>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</si>
  <si>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</si>
  <si>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</si>
  <si>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</si>
  <si>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</si>
  <si>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</si>
  <si>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</si>
  <si>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</si>
  <si>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</si>
  <si>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</si>
  <si>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</si>
  <si>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</si>
  <si>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</si>
  <si>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</si>
  <si>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</si>
  <si>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</si>
  <si>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</si>
  <si>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</si>
  <si>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</si>
  <si>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</si>
  <si>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</si>
  <si>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</si>
  <si>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</si>
  <si>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</si>
  <si>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</si>
  <si>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</si>
  <si>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</si>
  <si>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</si>
  <si>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</si>
  <si>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</si>
  <si>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</si>
  <si>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</si>
  <si>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</si>
  <si>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</si>
  <si>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</si>
  <si>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</si>
  <si>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</si>
  <si>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</si>
  <si>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</si>
  <si>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</si>
  <si>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</si>
  <si>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</si>
  <si>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</si>
  <si>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</si>
  <si>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</si>
  <si>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</si>
  <si>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</si>
  <si>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</si>
  <si>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</si>
  <si>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</si>
  <si>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</si>
  <si>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</si>
  <si>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</si>
  <si>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</si>
  <si>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</si>
  <si>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</si>
  <si>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</si>
  <si>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</si>
  <si>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</si>
  <si>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</si>
  <si>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</si>
  <si>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</si>
  <si>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</si>
  <si>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</si>
  <si>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</si>
  <si>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</si>
  <si>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</si>
  <si>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</si>
  <si>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</si>
  <si>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</si>
  <si>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</si>
  <si>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</si>
  <si>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</si>
  <si>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</si>
  <si>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</si>
  <si>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</si>
  <si>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</si>
  <si>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</si>
  <si>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</si>
  <si>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</si>
  <si>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</si>
  <si>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</si>
  <si>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</si>
  <si>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</si>
  <si>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</si>
  <si>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</si>
  <si>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</si>
  <si>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</si>
  <si>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</si>
  <si>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</si>
  <si>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</si>
  <si>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</si>
  <si>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</si>
  <si>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</si>
  <si>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</si>
  <si>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</si>
  <si>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</si>
  <si>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</si>
  <si>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</si>
  <si>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</si>
  <si>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</si>
  <si>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</si>
  <si>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</si>
  <si>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</si>
  <si>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</si>
  <si>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</si>
  <si>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</si>
  <si>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</si>
  <si>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</si>
  <si>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</si>
  <si>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</si>
  <si>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</si>
  <si>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</si>
  <si>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</si>
  <si>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</si>
  <si>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</si>
  <si>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</si>
  <si>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</si>
  <si>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</si>
  <si>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</si>
  <si>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</si>
  <si>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</si>
  <si>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</si>
  <si>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</si>
  <si>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</si>
  <si>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</si>
  <si>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</si>
  <si>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</si>
  <si>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</si>
  <si>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</si>
  <si>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</si>
  <si>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</si>
  <si>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</si>
  <si>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</si>
  <si>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</si>
  <si>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</si>
  <si>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</si>
  <si>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</si>
  <si>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</si>
  <si>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</si>
  <si>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</si>
  <si>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</si>
  <si>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</si>
  <si>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</si>
  <si>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</si>
  <si>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</si>
  <si>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</si>
  <si>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</si>
  <si>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</si>
  <si>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</si>
  <si>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</si>
  <si>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</si>
  <si>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</si>
  <si>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</si>
  <si>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</si>
  <si>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</si>
  <si>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</si>
  <si>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</si>
  <si>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</si>
  <si>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</si>
  <si>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</si>
  <si>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</si>
  <si>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</si>
  <si>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</si>
  <si>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</si>
  <si>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</si>
  <si>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</si>
  <si>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</si>
  <si>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</si>
  <si>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</si>
  <si>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</si>
  <si>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</si>
  <si>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</si>
  <si>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</si>
  <si>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</si>
  <si>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</si>
  <si>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</si>
  <si>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</si>
  <si>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</si>
  <si>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</si>
  <si>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</si>
  <si>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</si>
  <si>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</si>
  <si>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</si>
  <si>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</si>
  <si>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</si>
  <si>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</si>
  <si>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</si>
  <si>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</si>
  <si>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</si>
  <si>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</si>
  <si>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</si>
  <si>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</si>
  <si>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</si>
  <si>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</si>
  <si>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</si>
  <si>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</si>
  <si>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</si>
  <si>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</si>
  <si>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</si>
  <si>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</si>
  <si>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</si>
  <si>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</si>
  <si>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</si>
  <si>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</si>
  <si>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</si>
  <si>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</si>
  <si>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</si>
  <si>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</si>
  <si>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</si>
  <si>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</si>
  <si>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</si>
  <si>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</si>
  <si>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</si>
  <si>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</si>
  <si>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</si>
  <si>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</si>
  <si>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</si>
  <si>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</si>
  <si>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</si>
  <si>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</si>
  <si>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</si>
  <si>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</si>
  <si>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</si>
  <si>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</si>
  <si>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</si>
  <si>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</si>
  <si>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</si>
  <si>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</si>
  <si>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</si>
  <si>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</si>
  <si>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</si>
  <si>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</si>
  <si>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</si>
  <si>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</si>
  <si>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</si>
  <si>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</si>
  <si>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</si>
  <si>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</si>
  <si>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</si>
  <si>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</si>
  <si>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</si>
  <si>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</si>
  <si>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</si>
  <si>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</si>
  <si>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</si>
  <si>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</si>
  <si>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</si>
  <si>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</si>
  <si>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</si>
  <si>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</si>
  <si>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</si>
  <si>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</si>
  <si>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</si>
  <si>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</si>
  <si>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</si>
  <si>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</si>
  <si>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</si>
  <si>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</si>
  <si>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</si>
  <si>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</si>
  <si>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</si>
  <si>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</si>
  <si>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</si>
  <si>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</si>
  <si>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</si>
  <si>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</si>
  <si>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</si>
  <si>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</si>
  <si>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</si>
  <si>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</si>
  <si>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</si>
  <si>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</si>
  <si>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</si>
  <si>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</si>
  <si>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</si>
  <si>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</si>
  <si>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</si>
  <si>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</si>
  <si>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</si>
  <si>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</si>
  <si>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</si>
  <si>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</si>
  <si>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</si>
  <si>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</si>
  <si>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</si>
  <si>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</si>
  <si>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</si>
  <si>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</si>
  <si>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</si>
  <si>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</si>
  <si>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</si>
  <si>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</si>
  <si>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</si>
  <si>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</si>
  <si>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</si>
  <si>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</si>
  <si>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</si>
  <si>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</si>
  <si>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</si>
  <si>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</si>
  <si>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</si>
  <si>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</si>
  <si>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</si>
  <si>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</si>
  <si>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</si>
  <si>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</si>
  <si>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</si>
  <si>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</si>
  <si>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</si>
  <si>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</si>
  <si>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</si>
  <si>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</si>
  <si>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</si>
  <si>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</si>
  <si>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</si>
  <si>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</si>
  <si>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</si>
  <si>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</si>
  <si>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</si>
  <si>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</si>
  <si>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</si>
  <si>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</si>
  <si>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</si>
  <si>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</si>
  <si>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</si>
  <si>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</si>
  <si>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</si>
  <si>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</si>
  <si>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</si>
  <si>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</si>
  <si>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</si>
  <si>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</si>
  <si>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</si>
  <si>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</si>
  <si>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</si>
  <si>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</si>
  <si>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</si>
  <si>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</si>
  <si>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</si>
  <si>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</si>
  <si>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</si>
  <si>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</si>
  <si>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</si>
  <si>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</si>
  <si>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</si>
  <si>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</si>
  <si>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</si>
  <si>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</si>
  <si>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</si>
  <si>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</si>
  <si>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</si>
  <si>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</si>
  <si>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</si>
  <si>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</si>
  <si>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</si>
  <si>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</si>
  <si>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</si>
  <si>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</si>
  <si>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</si>
  <si>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</si>
  <si>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</si>
  <si>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</si>
  <si>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</si>
  <si>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</si>
  <si>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</si>
  <si>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</si>
  <si>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</si>
  <si>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</si>
  <si>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</si>
  <si>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</si>
  <si>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</si>
  <si>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</si>
  <si>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</si>
  <si>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</si>
  <si>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</si>
  <si>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</si>
  <si>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</si>
  <si>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</si>
  <si>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</si>
  <si>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</si>
  <si>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</si>
  <si>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</si>
  <si>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</si>
  <si>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</si>
  <si>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</si>
  <si>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</si>
  <si>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</si>
  <si>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</si>
  <si>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</si>
  <si>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</si>
  <si>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</si>
  <si>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</si>
  <si>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</si>
  <si>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</si>
  <si>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</si>
  <si>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</si>
  <si>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</si>
  <si>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</si>
  <si>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</si>
  <si>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</si>
  <si>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</si>
  <si>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</si>
  <si>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</si>
  <si>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</si>
  <si>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</si>
  <si>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</si>
  <si>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</si>
  <si>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</si>
  <si>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</si>
  <si>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</si>
  <si>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</si>
  <si>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</si>
  <si>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</si>
  <si>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</si>
  <si>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</si>
  <si>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</si>
  <si>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</si>
  <si>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</si>
  <si>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</si>
  <si>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</si>
  <si>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</si>
  <si>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</si>
  <si>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</si>
  <si>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</si>
  <si>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</si>
  <si>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</si>
  <si>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</si>
  <si>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</si>
  <si>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</si>
  <si>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</si>
  <si>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</si>
  <si>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</si>
  <si>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</si>
  <si>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</si>
  <si>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</si>
  <si>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</si>
  <si>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</si>
  <si>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</si>
  <si>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</si>
  <si>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</si>
  <si>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</si>
  <si>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</si>
  <si>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</si>
  <si>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</si>
  <si>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</si>
  <si>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</si>
  <si>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</si>
  <si>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</si>
  <si>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</si>
  <si>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</si>
  <si>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</si>
  <si>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</si>
  <si>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</si>
  <si>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</si>
  <si>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</si>
  <si>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</si>
  <si>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</si>
  <si>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</si>
  <si>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</si>
  <si>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</si>
  <si>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</si>
  <si>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</si>
  <si>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</si>
  <si>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</si>
  <si>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</si>
  <si>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</si>
  <si>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</si>
  <si>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</si>
  <si>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</si>
  <si>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</si>
  <si>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</si>
  <si>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</si>
  <si>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</si>
  <si>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</si>
  <si>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</si>
  <si>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</si>
  <si>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</si>
  <si>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</si>
  <si>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</si>
  <si>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</si>
  <si>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</si>
  <si>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</si>
  <si>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</si>
  <si>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</si>
  <si>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</si>
  <si>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</si>
  <si>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</si>
  <si>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</si>
  <si>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</si>
  <si>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</si>
  <si>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</si>
  <si>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</si>
  <si>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</si>
  <si>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</si>
  <si>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</si>
  <si>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</si>
  <si>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</si>
  <si>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</si>
  <si>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</si>
  <si>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</si>
  <si>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</si>
  <si>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</si>
  <si>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</si>
  <si>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</si>
  <si>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</si>
  <si>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</si>
  <si>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</si>
  <si>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</si>
  <si>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</si>
  <si>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</si>
  <si>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</si>
  <si>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</si>
  <si>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</si>
  <si>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</si>
  <si>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</si>
  <si>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</si>
  <si>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</si>
  <si>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</si>
  <si>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</si>
  <si>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</si>
  <si>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</si>
  <si>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</si>
  <si>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</si>
  <si>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</si>
  <si>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</si>
  <si>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</si>
  <si>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</si>
  <si>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</si>
  <si>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</si>
  <si>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</si>
  <si>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</si>
  <si>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</si>
  <si>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</si>
  <si>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</si>
  <si>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</si>
  <si>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</si>
  <si>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</si>
  <si>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</si>
  <si>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</si>
  <si>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</si>
  <si>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</si>
  <si>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</si>
  <si>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</si>
  <si>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</si>
  <si>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</si>
  <si>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</si>
  <si>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</si>
  <si>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</si>
  <si>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</si>
  <si>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</si>
  <si>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</si>
  <si>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</si>
  <si>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</si>
  <si>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</si>
  <si>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</si>
  <si>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</si>
  <si>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</si>
  <si>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</si>
  <si>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</si>
  <si>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</si>
  <si>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</si>
  <si>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</si>
  <si>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</si>
  <si>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</si>
  <si>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</si>
  <si>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</si>
  <si>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</si>
  <si>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</si>
  <si>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</si>
  <si>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</si>
  <si>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</si>
  <si>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</si>
  <si>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</si>
  <si>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</si>
  <si>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</si>
  <si>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</si>
  <si>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</si>
  <si>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</si>
  <si>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</si>
  <si>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</si>
  <si>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</si>
  <si>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</si>
  <si>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</si>
  <si>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</si>
  <si>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</si>
  <si>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</si>
  <si>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</si>
  <si>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</si>
  <si>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</si>
  <si>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</si>
  <si>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</si>
  <si>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</si>
  <si>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</si>
  <si>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</si>
  <si>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</si>
  <si>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</si>
  <si>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</si>
  <si>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</si>
  <si>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</si>
  <si>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</si>
  <si>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</si>
  <si>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</si>
  <si>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</si>
  <si>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</si>
  <si>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</si>
  <si>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</si>
  <si>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</si>
  <si>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</si>
  <si>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</si>
  <si>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</si>
  <si>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</si>
  <si>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</si>
  <si>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</si>
  <si>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</si>
  <si>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</si>
  <si>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</si>
  <si>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</si>
  <si>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</si>
  <si>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</si>
  <si>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</si>
  <si>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</si>
  <si>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</si>
  <si>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</si>
  <si>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</si>
  <si>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</si>
  <si>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</si>
  <si>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</si>
  <si>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</si>
  <si>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</si>
  <si>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</si>
  <si>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</si>
  <si>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</si>
  <si>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</si>
  <si>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</si>
  <si>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</si>
  <si>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</si>
  <si>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</si>
  <si>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</si>
  <si>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</si>
  <si>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</si>
  <si>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</si>
  <si>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</si>
  <si>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</si>
  <si>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</si>
  <si>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</si>
  <si>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</si>
  <si>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</si>
  <si>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</si>
  <si>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</si>
  <si>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</si>
  <si>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</si>
  <si>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</si>
  <si>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</si>
  <si>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</si>
  <si>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</si>
  <si>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</si>
  <si>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</si>
  <si>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</si>
  <si>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</si>
  <si>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</si>
  <si>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</si>
  <si>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</si>
  <si>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</si>
  <si>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</si>
  <si>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</si>
  <si>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</si>
  <si>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</si>
  <si>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</si>
  <si>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</si>
  <si>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</si>
  <si>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</si>
  <si>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</si>
  <si>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</si>
  <si>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</si>
  <si>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</si>
  <si>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</si>
  <si>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</si>
  <si>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</si>
  <si>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</si>
  <si>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</si>
  <si>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</si>
  <si>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</si>
  <si>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</si>
  <si>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</si>
  <si>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</si>
  <si>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</si>
  <si>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</si>
  <si>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</si>
  <si>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</si>
  <si>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</si>
  <si>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</si>
  <si>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</si>
  <si>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</si>
  <si>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</si>
  <si>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</si>
  <si>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</si>
  <si>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</si>
  <si>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</si>
  <si>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</si>
  <si>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</si>
  <si>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</si>
  <si>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</si>
  <si>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</si>
  <si>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</si>
  <si>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</si>
  <si>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</si>
  <si>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</si>
  <si>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</si>
  <si>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</si>
  <si>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</si>
  <si>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</si>
  <si>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</si>
  <si>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</si>
  <si>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</si>
  <si>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</si>
  <si>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</si>
  <si>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</si>
  <si>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</si>
  <si>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</si>
  <si>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</si>
  <si>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</si>
  <si>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</si>
  <si>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</si>
  <si>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</si>
  <si>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</si>
  <si>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</si>
  <si>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</si>
  <si>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</si>
  <si>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</si>
  <si>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</si>
  <si>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</si>
  <si>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</si>
  <si>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</si>
  <si>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</si>
  <si>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</si>
  <si>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</si>
  <si>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</si>
  <si>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</si>
  <si>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</si>
  <si>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</si>
  <si>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</si>
  <si>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</si>
  <si>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</si>
  <si>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</si>
  <si>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</si>
  <si>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</si>
  <si>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</si>
  <si>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</si>
  <si>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</si>
  <si>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</si>
  <si>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</si>
  <si>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</si>
  <si>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</si>
  <si>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</si>
  <si>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</si>
  <si>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</si>
  <si>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</si>
  <si>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</si>
  <si>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</si>
  <si>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</si>
  <si>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</si>
  <si>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</si>
  <si>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</si>
  <si>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</si>
  <si>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</si>
  <si>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</si>
  <si>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</si>
  <si>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</si>
  <si>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</si>
  <si>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</si>
  <si>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</si>
  <si>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</si>
  <si>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</si>
  <si>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</si>
  <si>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</si>
  <si>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</si>
  <si>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</si>
  <si>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</si>
  <si>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</si>
  <si>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</si>
  <si>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</si>
  <si>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</si>
  <si>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</si>
  <si>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</si>
  <si>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</si>
  <si>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</si>
  <si>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</si>
  <si>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</si>
  <si>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</si>
  <si>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</si>
  <si>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</si>
  <si>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</si>
  <si>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</si>
  <si>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</si>
  <si>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</si>
  <si>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</si>
  <si>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</si>
  <si>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</si>
  <si>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</si>
  <si>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</si>
  <si>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</si>
  <si>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</si>
  <si>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</si>
  <si>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</si>
  <si>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</si>
  <si>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</si>
  <si>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</si>
  <si>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</si>
  <si>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</si>
  <si>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</si>
  <si>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</si>
  <si>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</si>
  <si>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</si>
  <si>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</si>
  <si>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</si>
  <si>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</si>
  <si>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</si>
  <si>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</si>
  <si>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</si>
  <si>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</si>
  <si>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</si>
  <si>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</si>
  <si>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</si>
  <si>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</si>
  <si>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</si>
  <si>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</si>
  <si>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</si>
  <si>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</si>
  <si>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</si>
  <si>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</si>
  <si>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</si>
  <si>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</si>
  <si>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</si>
  <si>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</si>
  <si>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</si>
  <si>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</si>
  <si>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</si>
  <si>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</si>
  <si>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</si>
  <si>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</si>
  <si>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</si>
  <si>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</si>
  <si>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</si>
  <si>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</si>
  <si>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</si>
  <si>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</si>
  <si>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</si>
  <si>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</si>
  <si>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</si>
  <si>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</si>
  <si>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</si>
  <si>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</si>
  <si>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</si>
  <si>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</si>
  <si>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</si>
  <si>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</si>
  <si>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</si>
  <si>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</si>
  <si>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</si>
  <si>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</si>
  <si>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</si>
  <si>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</si>
  <si>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</si>
  <si>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</si>
  <si>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</si>
  <si>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</si>
  <si>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</si>
  <si>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</si>
  <si>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</si>
  <si>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</si>
  <si>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</si>
  <si>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</si>
  <si>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</si>
  <si>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</si>
  <si>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</si>
  <si>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</si>
  <si>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</si>
  <si>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</si>
  <si>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</si>
  <si>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</si>
  <si>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</si>
  <si>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</si>
  <si>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</si>
  <si>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</si>
  <si>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</si>
  <si>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</si>
  <si>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</si>
  <si>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</si>
  <si>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</si>
  <si>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</si>
  <si>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</si>
  <si>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</si>
  <si>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</si>
  <si>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</si>
  <si>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</si>
  <si>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</si>
  <si>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</si>
  <si>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</si>
  <si>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</si>
  <si>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</si>
  <si>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</si>
  <si>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</si>
  <si>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</si>
  <si>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</si>
  <si>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</si>
  <si>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</si>
  <si>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</si>
  <si>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</si>
  <si>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</si>
  <si>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</si>
  <si>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</si>
  <si>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</si>
  <si>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</si>
  <si>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</si>
  <si>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</si>
  <si>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</si>
  <si>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</si>
  <si>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</si>
  <si>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</si>
  <si>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</si>
  <si>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</si>
  <si>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</si>
  <si>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</si>
  <si>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</si>
  <si>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</si>
  <si>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</si>
  <si>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</si>
  <si>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</si>
  <si>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</si>
  <si>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</si>
  <si>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</si>
  <si>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</si>
  <si>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</si>
  <si>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</si>
  <si>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</si>
  <si>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</si>
  <si>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</si>
  <si>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</si>
  <si>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</si>
  <si>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</si>
  <si>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</si>
  <si>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</si>
  <si>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</si>
  <si>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</si>
  <si>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</si>
  <si>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</si>
  <si>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</si>
  <si>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</si>
  <si>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</si>
  <si>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</si>
  <si>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</si>
  <si>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</si>
  <si>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</si>
  <si>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</si>
  <si>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</si>
  <si>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</si>
  <si>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</si>
  <si>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</si>
  <si>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</si>
  <si>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</si>
  <si>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</si>
  <si>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</si>
  <si>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</si>
  <si>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</si>
  <si>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</si>
  <si>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</si>
  <si>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</si>
  <si>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</si>
  <si>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</si>
  <si>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</si>
  <si>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</si>
  <si>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</si>
  <si>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</si>
  <si>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</si>
  <si>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</si>
  <si>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</si>
  <si>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</si>
  <si>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</si>
  <si>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</si>
  <si>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</si>
  <si>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</si>
  <si>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</si>
  <si>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</si>
  <si>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</si>
  <si>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</si>
  <si>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</si>
  <si>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</si>
  <si>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</si>
  <si>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</si>
  <si>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</si>
  <si>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</si>
  <si>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</si>
  <si>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</si>
  <si>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</si>
  <si>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</si>
  <si>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</si>
  <si>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</si>
  <si>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</si>
  <si>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</si>
  <si>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</si>
  <si>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</si>
  <si>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</si>
  <si>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</si>
  <si>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</si>
  <si>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</si>
  <si>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</si>
  <si>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</si>
  <si>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</si>
  <si>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</si>
  <si>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</si>
  <si>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</si>
  <si>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</si>
  <si>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</si>
  <si>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</si>
  <si>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</si>
  <si>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</si>
  <si>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</si>
  <si>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</si>
  <si>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</si>
  <si>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</si>
  <si>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</si>
  <si>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</si>
  <si>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</si>
  <si>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</si>
  <si>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</si>
  <si>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</si>
  <si>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</si>
  <si>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</si>
  <si>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</si>
  <si>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</si>
  <si>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</si>
  <si>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</si>
  <si>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</si>
  <si>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</si>
  <si>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</si>
  <si>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</si>
  <si>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</si>
  <si>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</si>
  <si>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</si>
  <si>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</si>
  <si>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</si>
  <si>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</si>
  <si>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</si>
  <si>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</si>
  <si>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</si>
  <si>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</si>
  <si>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</si>
  <si>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</si>
  <si>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</si>
  <si>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</si>
  <si>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</si>
  <si>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</si>
  <si>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</si>
  <si>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</si>
  <si>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</si>
  <si>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</si>
  <si>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</si>
  <si>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</si>
  <si>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</si>
  <si>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</si>
  <si>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</si>
  <si>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</si>
  <si>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</si>
  <si>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</si>
  <si>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</si>
  <si>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</si>
  <si>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</si>
  <si>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</si>
  <si>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</si>
  <si>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</si>
  <si>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</si>
  <si>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</si>
  <si>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</si>
  <si>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</si>
  <si>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</si>
  <si>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</si>
  <si>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</si>
  <si>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</si>
  <si>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</si>
  <si>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</si>
  <si>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</si>
  <si>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</si>
  <si>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</si>
  <si>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</si>
  <si>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</si>
  <si>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</si>
  <si>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</si>
  <si>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</si>
  <si>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</si>
  <si>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</si>
  <si>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</si>
  <si>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</si>
  <si>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</si>
  <si>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</si>
  <si>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</si>
  <si>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</si>
  <si>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</si>
  <si>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</si>
  <si>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</si>
  <si>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</si>
  <si>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</si>
  <si>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</si>
  <si>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</si>
  <si>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</si>
  <si>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</si>
  <si>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</si>
  <si>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</si>
  <si>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</si>
  <si>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</si>
  <si>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</si>
  <si>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</si>
  <si>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</si>
  <si>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</si>
  <si>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</si>
  <si>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</si>
  <si>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</si>
  <si>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</si>
  <si>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</si>
  <si>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</si>
  <si>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</si>
  <si>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</si>
  <si>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</si>
  <si>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</si>
  <si>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</si>
  <si>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</si>
  <si>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</si>
  <si>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</si>
  <si>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</si>
  <si>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</si>
  <si>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</si>
  <si>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</si>
  <si>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</si>
  <si>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</si>
  <si>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</si>
  <si>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</si>
  <si>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</si>
  <si>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</si>
  <si>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</si>
  <si>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</si>
  <si>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</si>
  <si>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</si>
  <si>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</si>
  <si>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</si>
  <si>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</si>
  <si>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</si>
  <si>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</si>
  <si>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</si>
  <si>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</si>
  <si>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</si>
  <si>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</si>
  <si>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</si>
  <si>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</si>
  <si>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</si>
  <si>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</si>
  <si>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</si>
  <si>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</si>
  <si>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</si>
  <si>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</si>
  <si>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</si>
  <si>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</si>
  <si>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</si>
  <si>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</si>
  <si>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</si>
  <si>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</si>
  <si>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</si>
  <si>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</si>
  <si>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</si>
  <si>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</si>
  <si>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</si>
  <si>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</si>
  <si>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</si>
  <si>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</si>
  <si>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</si>
  <si>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</si>
  <si>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</si>
  <si>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</si>
  <si>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</si>
  <si>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</si>
  <si>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</si>
  <si>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</si>
  <si>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</si>
  <si>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</si>
  <si>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</si>
  <si>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</si>
  <si>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</si>
  <si>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</si>
  <si>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</si>
  <si>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</si>
  <si>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</si>
  <si>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</si>
  <si>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</si>
  <si>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</si>
  <si>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</si>
  <si>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</si>
  <si>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</si>
  <si>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</si>
  <si>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</si>
  <si>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</si>
  <si>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</si>
  <si>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</si>
  <si>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</si>
  <si>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</si>
  <si>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</si>
  <si>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</si>
  <si>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</si>
  <si>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</si>
  <si>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</si>
  <si>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</si>
  <si>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</si>
  <si>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</si>
  <si>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</si>
  <si>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</si>
  <si>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</si>
  <si>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</si>
  <si>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</si>
  <si>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</si>
  <si>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</si>
  <si>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</si>
  <si>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</si>
  <si>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</si>
  <si>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</si>
  <si>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</si>
  <si>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</si>
  <si>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</si>
  <si>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</si>
  <si>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</si>
  <si>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</si>
  <si>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</si>
  <si>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</si>
  <si>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</si>
  <si>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</si>
  <si>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</si>
  <si>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</si>
  <si>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</si>
  <si>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</si>
  <si>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</si>
  <si>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</si>
  <si>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</si>
  <si>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</si>
  <si>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</si>
  <si>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</si>
  <si>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</si>
  <si>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</si>
  <si>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</si>
  <si>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</si>
  <si>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</si>
  <si>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</si>
  <si>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</si>
  <si>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</si>
  <si>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</si>
  <si>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</si>
  <si>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</si>
  <si>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</si>
  <si>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</si>
  <si>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</si>
  <si>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</si>
  <si>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</si>
  <si>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</si>
  <si>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</si>
  <si>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</si>
  <si>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</si>
  <si>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</si>
  <si>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</si>
  <si>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</si>
  <si>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</si>
  <si>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</si>
  <si>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</si>
  <si>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</si>
  <si>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</si>
  <si>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</si>
  <si>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</si>
  <si>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</si>
  <si>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</si>
  <si>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</si>
  <si>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</si>
  <si>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</si>
  <si>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</si>
  <si>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</si>
  <si>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</si>
  <si>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</si>
  <si>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</si>
  <si>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</si>
  <si>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</si>
  <si>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</si>
  <si>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</si>
  <si>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</si>
  <si>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</si>
  <si>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</si>
  <si>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</si>
  <si>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</si>
  <si>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</si>
  <si>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</si>
  <si>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</si>
  <si>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</si>
  <si>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</si>
  <si>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</si>
  <si>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</si>
  <si>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</si>
  <si>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</si>
  <si>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</si>
  <si>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</si>
  <si>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</si>
  <si>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</si>
  <si>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</si>
  <si>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</si>
  <si>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</si>
  <si>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</si>
  <si>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</si>
  <si>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</si>
  <si>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</si>
  <si>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</si>
  <si>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</si>
  <si>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</si>
  <si>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</si>
  <si>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</si>
  <si>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</si>
  <si>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</si>
  <si>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</si>
  <si>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</si>
  <si>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</si>
  <si>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</si>
  <si>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</si>
  <si>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</si>
  <si>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</si>
  <si>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</si>
  <si>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</si>
  <si>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</si>
  <si>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</si>
  <si>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</si>
  <si>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</si>
  <si>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</si>
  <si>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</si>
  <si>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</si>
  <si>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</si>
  <si>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</si>
  <si>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</si>
  <si>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</si>
  <si>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</si>
  <si>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</si>
  <si>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</si>
  <si>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</si>
  <si>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</si>
  <si>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</si>
  <si>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</si>
  <si>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</si>
  <si>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</si>
  <si>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</si>
  <si>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</si>
  <si>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</si>
  <si>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</si>
  <si>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</si>
  <si>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</si>
  <si>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</si>
  <si>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</si>
  <si>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</si>
  <si>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</si>
  <si>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</si>
  <si>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</si>
  <si>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</si>
  <si>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</si>
  <si>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</si>
  <si>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</si>
  <si>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</si>
  <si>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</si>
  <si>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</si>
  <si>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</si>
  <si>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</si>
  <si>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</si>
  <si>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</si>
  <si>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</si>
  <si>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</si>
  <si>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</si>
  <si>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</si>
  <si>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</si>
  <si>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</si>
  <si>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</si>
  <si>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</si>
  <si>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</si>
  <si>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</si>
  <si>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</si>
  <si>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</si>
  <si>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</si>
  <si>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</si>
  <si>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</si>
  <si>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</si>
  <si>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</si>
  <si>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</si>
  <si>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</si>
  <si>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</si>
  <si>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</si>
  <si>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</si>
  <si>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</si>
  <si>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</si>
  <si>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</si>
  <si>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</si>
  <si>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</si>
  <si>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</si>
  <si>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</si>
  <si>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</si>
  <si>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</si>
  <si>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</si>
  <si>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</si>
  <si>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</si>
  <si>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</si>
  <si>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</si>
  <si>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</si>
  <si>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</si>
  <si>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</si>
  <si>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</si>
  <si>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</si>
  <si>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</si>
  <si>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</si>
  <si>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</si>
  <si>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</si>
  <si>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</si>
  <si>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</si>
  <si>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</si>
  <si>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</si>
  <si>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</si>
  <si>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</si>
  <si>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</si>
  <si>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</si>
  <si>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</si>
  <si>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</si>
  <si>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</si>
  <si>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</si>
  <si>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</si>
  <si>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</si>
  <si>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</si>
  <si>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</si>
  <si>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</si>
  <si>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</si>
  <si>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</si>
  <si>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</si>
  <si>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</si>
  <si>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</si>
  <si>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</si>
  <si>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</si>
  <si>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</si>
  <si>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</si>
  <si>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</si>
  <si>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</si>
  <si>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</si>
  <si>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</si>
  <si>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</si>
  <si>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</si>
  <si>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</si>
  <si>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</si>
  <si>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</si>
  <si>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</si>
  <si>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</si>
  <si>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</si>
  <si>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</si>
  <si>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</si>
  <si>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</si>
  <si>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</si>
  <si>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</si>
  <si>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</si>
  <si>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</si>
  <si>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</si>
  <si>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</si>
  <si>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</si>
  <si>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</si>
  <si>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</si>
  <si>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</si>
  <si>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</si>
  <si>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</si>
  <si>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</si>
  <si>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</si>
  <si>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</si>
  <si>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</si>
  <si>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</si>
  <si>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</si>
  <si>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</si>
  <si>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</si>
  <si>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</si>
  <si>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</si>
  <si>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</si>
  <si>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</si>
  <si>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</si>
  <si>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</si>
  <si>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</si>
  <si>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</si>
  <si>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</si>
  <si>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</si>
  <si>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</si>
  <si>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</si>
  <si>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</si>
  <si>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</si>
  <si>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</si>
  <si>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</si>
  <si>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</si>
  <si>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</si>
  <si>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</si>
  <si>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</si>
  <si>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</si>
  <si>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</si>
  <si>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</si>
  <si>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</si>
  <si>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</si>
  <si>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</si>
  <si>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</si>
  <si>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</si>
  <si>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</si>
  <si>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</si>
  <si>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</si>
  <si>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</si>
  <si>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</si>
  <si>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</si>
  <si>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</si>
  <si>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</si>
  <si>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</si>
  <si>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</si>
  <si>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</si>
  <si>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</si>
  <si>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</si>
  <si>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</si>
  <si>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</si>
  <si>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</si>
  <si>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</si>
  <si>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</si>
  <si>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</si>
  <si>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</si>
  <si>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</si>
  <si>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</si>
  <si>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</si>
  <si>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</si>
  <si>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</si>
  <si>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</si>
  <si>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</si>
  <si>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</si>
  <si>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</si>
  <si>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</si>
  <si>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</si>
  <si>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</si>
  <si>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</si>
  <si>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</si>
  <si>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</si>
  <si>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</si>
  <si>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</si>
  <si>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</si>
  <si>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</si>
  <si>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</si>
  <si>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</si>
  <si>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</si>
  <si>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</si>
  <si>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</si>
  <si>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</si>
  <si>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</si>
  <si>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</si>
  <si>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</si>
  <si>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</si>
  <si>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</si>
  <si>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</si>
  <si>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</si>
  <si>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</si>
  <si>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</si>
  <si>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</si>
  <si>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</si>
  <si>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</si>
  <si>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</si>
  <si>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</si>
  <si>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</si>
  <si>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</si>
  <si>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</si>
  <si>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</si>
  <si>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</si>
  <si>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</si>
  <si>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</si>
  <si>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</si>
  <si>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</si>
  <si>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</si>
  <si>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</si>
  <si>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</si>
  <si>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</si>
  <si>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</si>
  <si>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</si>
  <si>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</si>
  <si>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</si>
  <si>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</si>
  <si>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</si>
  <si>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</si>
  <si>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</si>
  <si>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</si>
  <si>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</si>
  <si>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</si>
  <si>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</si>
  <si>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</si>
  <si>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</si>
  <si>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</si>
  <si>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</si>
  <si>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</si>
  <si>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</si>
  <si>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</si>
  <si>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</si>
  <si>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</si>
  <si>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</si>
  <si>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</si>
  <si>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</si>
  <si>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</si>
  <si>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</si>
  <si>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</si>
  <si>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</si>
  <si>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</si>
  <si>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</si>
  <si>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</si>
  <si>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</si>
  <si>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</si>
  <si>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</si>
  <si>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</si>
  <si>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</si>
  <si>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</si>
  <si>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</si>
  <si>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</si>
  <si>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</si>
  <si>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</si>
  <si>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</si>
  <si>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</si>
  <si>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</si>
  <si>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</si>
  <si>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</si>
  <si>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</si>
  <si>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</si>
  <si>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</si>
  <si>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</si>
  <si>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</si>
  <si>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</si>
  <si>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</si>
  <si>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</si>
  <si>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</si>
  <si>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</si>
  <si>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</si>
  <si>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</si>
  <si>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</si>
  <si>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</si>
  <si>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</si>
  <si>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</si>
  <si>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</si>
  <si>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</si>
  <si>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</si>
  <si>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</si>
  <si>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</si>
  <si>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</si>
  <si>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</si>
  <si>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</si>
  <si>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</si>
  <si>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</si>
  <si>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</si>
  <si>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</si>
  <si>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</si>
  <si>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</si>
  <si>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</si>
  <si>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</si>
  <si>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</si>
  <si>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</si>
  <si>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</si>
  <si>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</si>
  <si>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</si>
  <si>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</si>
  <si>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</si>
  <si>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</si>
  <si>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</si>
  <si>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</si>
  <si>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</si>
  <si>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</si>
  <si>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</si>
  <si>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</si>
  <si>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</si>
  <si>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</si>
  <si>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</si>
  <si>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</si>
  <si>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</si>
  <si>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</si>
  <si>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</si>
  <si>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</si>
  <si>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</si>
  <si>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</si>
  <si>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</si>
  <si>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</si>
  <si>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</si>
  <si>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</si>
  <si>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</si>
  <si>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</si>
  <si>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</si>
  <si>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</si>
  <si>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</si>
  <si>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</si>
  <si>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</si>
  <si>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</si>
  <si>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</si>
  <si>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</si>
  <si>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</si>
  <si>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</si>
  <si>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</si>
  <si>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</si>
  <si>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</si>
  <si>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</si>
  <si>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</si>
  <si>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</si>
  <si>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</si>
  <si>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</si>
  <si>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</si>
  <si>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</si>
  <si>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</si>
  <si>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</si>
  <si>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</si>
  <si>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</si>
  <si>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</si>
  <si>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</si>
  <si>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</si>
  <si>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</si>
  <si>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</si>
  <si>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</si>
  <si>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</si>
  <si>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</si>
  <si>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</si>
  <si>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</si>
  <si>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</si>
  <si>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</si>
  <si>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</si>
  <si>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</si>
  <si>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</si>
  <si>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</si>
  <si>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</si>
  <si>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</si>
  <si>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</si>
  <si>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</si>
  <si>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</si>
  <si>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</si>
  <si>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</si>
  <si>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</si>
  <si>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</si>
  <si>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</si>
  <si>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</si>
  <si>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</si>
  <si>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</si>
  <si>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</si>
  <si>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</si>
  <si>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</si>
  <si>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</si>
  <si>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</si>
  <si>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</si>
  <si>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</si>
  <si>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</si>
  <si>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</si>
  <si>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</si>
  <si>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</si>
  <si>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</si>
  <si>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</si>
  <si>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</si>
  <si>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</si>
  <si>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</si>
  <si>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</si>
  <si>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</si>
  <si>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</si>
  <si>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</si>
  <si>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</si>
  <si>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</si>
  <si>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</si>
  <si>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</si>
  <si>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</si>
  <si>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</si>
  <si>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</si>
  <si>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</si>
  <si>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</si>
  <si>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</si>
  <si>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</si>
  <si>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</si>
  <si>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</si>
  <si>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</si>
  <si>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</si>
  <si>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</si>
  <si>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</si>
  <si>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</si>
  <si>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</si>
  <si>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</si>
  <si>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</si>
  <si>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</si>
  <si>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</si>
  <si>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</si>
  <si>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</si>
  <si>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</si>
  <si>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</si>
  <si>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</si>
  <si>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</si>
  <si>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</si>
  <si>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</si>
  <si>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</si>
  <si>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</si>
  <si>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</si>
  <si>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</si>
  <si>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</si>
  <si>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</si>
  <si>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</si>
  <si>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</si>
  <si>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</si>
  <si>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</si>
  <si>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</si>
  <si>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</si>
  <si>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</si>
  <si>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</si>
  <si>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</si>
  <si>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</si>
  <si>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</si>
  <si>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</si>
  <si>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</si>
  <si>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</si>
  <si>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</si>
  <si>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</si>
  <si>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</si>
  <si>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</si>
  <si>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</si>
  <si>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</si>
  <si>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</si>
  <si>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</si>
  <si>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</si>
  <si>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</si>
  <si>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</si>
  <si>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</si>
  <si>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</si>
  <si>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</si>
  <si>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</si>
  <si>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</si>
  <si>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</si>
  <si>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</si>
  <si>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</si>
  <si>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</si>
  <si>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</si>
  <si>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</si>
  <si>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</si>
  <si>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</si>
  <si>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</si>
  <si>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</si>
  <si>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</si>
  <si>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</si>
  <si>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</si>
  <si>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</si>
  <si>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</si>
  <si>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</si>
  <si>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</si>
  <si>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</si>
  <si>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</si>
  <si>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</si>
  <si>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</si>
  <si>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</si>
  <si>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</si>
  <si>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</si>
  <si>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</si>
  <si>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</si>
  <si>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</si>
  <si>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</si>
  <si>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</si>
  <si>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</si>
  <si>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</si>
  <si>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</si>
  <si>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</si>
  <si>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</si>
  <si>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</si>
  <si>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</si>
  <si>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</si>
  <si>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</si>
  <si>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</si>
  <si>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</si>
  <si>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</si>
  <si>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</si>
  <si>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</si>
  <si>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</si>
  <si>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</si>
  <si>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</si>
  <si>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</si>
  <si>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</si>
  <si>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</si>
  <si>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</si>
  <si>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</si>
  <si>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</si>
  <si>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</si>
  <si>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</si>
  <si>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</si>
  <si>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</si>
  <si>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</si>
  <si>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</si>
  <si>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</si>
  <si>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</si>
  <si>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</si>
  <si>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</si>
  <si>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</si>
  <si>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</si>
  <si>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</si>
  <si>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</si>
  <si>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</si>
  <si>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</si>
  <si>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</si>
  <si>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</si>
  <si>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</si>
  <si>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</si>
  <si>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</si>
  <si>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</si>
  <si>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</si>
  <si>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</si>
  <si>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</si>
  <si>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</si>
  <si>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</si>
  <si>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</si>
  <si>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</si>
  <si>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</si>
  <si>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</si>
  <si>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</si>
  <si>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</si>
  <si>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</si>
  <si>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</si>
  <si>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</si>
  <si>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</si>
  <si>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</si>
  <si>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</si>
  <si>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</si>
  <si>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</si>
  <si>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</si>
  <si>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</si>
  <si>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</si>
  <si>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</si>
  <si>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</si>
  <si>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</si>
  <si>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</si>
  <si>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</si>
  <si>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</si>
  <si>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</si>
  <si>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</si>
  <si>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</si>
  <si>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</si>
  <si>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</si>
  <si>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</si>
  <si>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</si>
  <si>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</si>
  <si>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</si>
  <si>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</si>
  <si>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</si>
  <si>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</si>
  <si>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</si>
  <si>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</si>
  <si>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</si>
  <si>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</si>
  <si>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</si>
  <si>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</si>
  <si>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</si>
  <si>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</si>
  <si>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</si>
  <si>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</si>
  <si>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</si>
  <si>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</si>
  <si>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</si>
  <si>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</si>
  <si>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</si>
  <si>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</si>
  <si>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</si>
  <si>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</si>
  <si>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</si>
  <si>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</si>
  <si>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</si>
  <si>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</si>
  <si>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</si>
  <si>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</si>
  <si>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</si>
  <si>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</si>
  <si>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</si>
  <si>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</si>
  <si>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</si>
  <si>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</si>
  <si>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</si>
  <si>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</si>
  <si>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</si>
  <si>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</si>
  <si>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</si>
  <si>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</si>
  <si>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</si>
  <si>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</si>
  <si>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</si>
  <si>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</si>
  <si>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</si>
  <si>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</si>
  <si>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</si>
  <si>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</si>
  <si>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</si>
  <si>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</si>
  <si>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</si>
  <si>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</si>
  <si>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</si>
  <si>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</si>
  <si>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</si>
  <si>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</si>
  <si>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</si>
  <si>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</si>
  <si>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</si>
  <si>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</si>
  <si>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</si>
  <si>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</si>
  <si>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</si>
  <si>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</si>
  <si>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</si>
  <si>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</si>
  <si>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</si>
  <si>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</si>
  <si>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</si>
  <si>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</si>
  <si>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</si>
  <si>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</si>
  <si>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</si>
  <si>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</si>
  <si>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</si>
  <si>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</si>
  <si>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</si>
  <si>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</si>
  <si>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</si>
  <si>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</si>
  <si>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</si>
  <si>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</si>
  <si>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</si>
  <si>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</si>
  <si>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</si>
  <si>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</si>
  <si>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</si>
  <si>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</si>
  <si>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</si>
  <si>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</si>
  <si>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</si>
  <si>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</si>
  <si>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</si>
  <si>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</si>
  <si>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</si>
  <si>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</si>
  <si>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</si>
  <si>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</si>
  <si>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</si>
  <si>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</si>
  <si>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</si>
  <si>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</si>
  <si>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</si>
  <si>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</si>
  <si>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</si>
  <si>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</si>
  <si>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</si>
  <si>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</si>
  <si>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</si>
  <si>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</si>
  <si>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</si>
  <si>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</si>
  <si>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</si>
  <si>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</si>
  <si>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</si>
  <si>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</si>
  <si>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</si>
  <si>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</si>
  <si>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</si>
  <si>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</si>
  <si>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</si>
  <si>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</si>
  <si>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</si>
  <si>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</si>
  <si>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</si>
  <si>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</si>
  <si>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</si>
  <si>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</si>
  <si>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</si>
  <si>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</si>
  <si>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</si>
  <si>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</si>
  <si>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</si>
  <si>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</si>
  <si>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</si>
  <si>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</si>
  <si>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</si>
  <si>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</si>
  <si>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</si>
  <si>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</si>
  <si>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</si>
  <si>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</si>
  <si>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</si>
  <si>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</si>
  <si>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</si>
  <si>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</si>
  <si>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</si>
  <si>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</si>
  <si>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</si>
  <si>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</si>
  <si>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</si>
  <si>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</si>
  <si>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</si>
  <si>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</si>
  <si>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</si>
  <si>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</si>
  <si>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</si>
  <si>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</si>
  <si>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</si>
  <si>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</si>
  <si>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</si>
  <si>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</si>
  <si>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</si>
  <si>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</si>
  <si>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</si>
  <si>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</si>
  <si>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</si>
  <si>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</si>
  <si>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</si>
  <si>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</si>
  <si>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</si>
  <si>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</si>
  <si>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</si>
  <si>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</si>
  <si>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</si>
  <si>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</si>
  <si>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</si>
  <si>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</si>
  <si>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</si>
  <si>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</si>
  <si>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</si>
  <si>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</si>
  <si>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</si>
  <si>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</si>
  <si>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</si>
  <si>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</si>
  <si>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</si>
  <si>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</si>
  <si>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</si>
  <si>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</si>
  <si>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</si>
  <si>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</si>
  <si>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</si>
  <si>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</si>
  <si>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</si>
  <si>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</si>
  <si>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</si>
  <si>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</si>
  <si>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</si>
  <si>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</si>
  <si>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</si>
  <si>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</si>
  <si>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</si>
  <si>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</si>
  <si>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</si>
  <si>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</si>
  <si>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</si>
  <si>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</si>
  <si>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</si>
  <si>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</si>
  <si>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</si>
  <si>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</si>
  <si>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</si>
  <si>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</si>
  <si>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</si>
  <si>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</si>
  <si>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</si>
  <si>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</si>
  <si>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</si>
  <si>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</si>
  <si>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</si>
  <si>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</si>
  <si>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</si>
  <si>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</si>
  <si>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</si>
  <si>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</si>
  <si>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</si>
  <si>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</si>
  <si>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</si>
  <si>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</si>
  <si>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</si>
  <si>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</si>
  <si>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</si>
  <si>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</si>
  <si>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</si>
  <si>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</si>
  <si>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</si>
  <si>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</si>
  <si>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</si>
  <si>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</si>
  <si>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</si>
  <si>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</si>
  <si>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</si>
  <si>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</si>
  <si>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</si>
  <si>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</si>
  <si>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</si>
  <si>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</si>
  <si>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</si>
  <si>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</si>
  <si>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</si>
  <si>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</si>
  <si>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</si>
  <si>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</si>
  <si>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</si>
  <si>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</si>
  <si>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</si>
  <si>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</si>
  <si>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</si>
  <si>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</si>
  <si>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</si>
  <si>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</si>
  <si>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</si>
  <si>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</si>
  <si>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</si>
  <si>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</si>
  <si>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</si>
  <si>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</si>
  <si>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</si>
  <si>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</si>
  <si>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</si>
  <si>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</si>
  <si>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</si>
  <si>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</si>
  <si>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</si>
  <si>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</si>
  <si>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</si>
  <si>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</si>
  <si>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</si>
  <si>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</si>
  <si>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</si>
  <si>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</si>
  <si>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</si>
  <si>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</si>
  <si>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</si>
  <si>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</si>
  <si>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</si>
  <si>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</si>
  <si>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</si>
  <si>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</si>
  <si>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</si>
  <si>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</si>
  <si>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</si>
  <si>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</si>
  <si>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</si>
  <si>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</si>
  <si>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</si>
  <si>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</si>
  <si>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</si>
  <si>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</si>
  <si>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</si>
  <si>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</si>
  <si>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</si>
  <si>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</si>
  <si>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</si>
  <si>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</si>
  <si>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</si>
  <si>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</si>
  <si>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</si>
  <si>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</si>
  <si>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</si>
  <si>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</si>
  <si>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</si>
  <si>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</si>
  <si>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</si>
  <si>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</si>
  <si>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</si>
  <si>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</si>
  <si>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</si>
  <si>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</si>
  <si>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</si>
  <si>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</si>
  <si>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</si>
  <si>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</si>
  <si>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</si>
  <si>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</si>
  <si>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</si>
  <si>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</si>
  <si>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</si>
  <si>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</si>
  <si>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</si>
  <si>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</si>
  <si>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</si>
  <si>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</si>
  <si>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</si>
  <si>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</si>
  <si>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</si>
  <si>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</si>
  <si>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</si>
  <si>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</si>
  <si>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</si>
  <si>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</si>
  <si>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</si>
  <si>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</si>
  <si>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</si>
  <si>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</si>
  <si>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</si>
  <si>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</si>
  <si>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</si>
  <si>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</si>
  <si>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</si>
  <si>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</si>
  <si>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</si>
  <si>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</si>
  <si>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</si>
  <si>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</si>
  <si>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</si>
  <si>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</si>
  <si>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</si>
  <si>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</si>
  <si>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</si>
  <si>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</si>
  <si>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</si>
  <si>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</si>
  <si>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</si>
  <si>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</si>
  <si>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</si>
  <si>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</si>
  <si>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</si>
  <si>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</si>
  <si>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</si>
  <si>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</si>
  <si>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</si>
  <si>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</si>
  <si>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</si>
  <si>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</si>
  <si>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</si>
  <si>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</si>
  <si>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</si>
  <si>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</si>
  <si>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</si>
  <si>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</si>
  <si>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</si>
  <si>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</si>
  <si>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</si>
  <si>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</si>
  <si>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</si>
  <si>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</si>
  <si>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</si>
  <si>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</si>
  <si>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</si>
  <si>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</si>
  <si>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</si>
  <si>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</si>
  <si>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</si>
  <si>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</si>
  <si>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</si>
  <si>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</si>
  <si>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</si>
  <si>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</si>
  <si>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</si>
  <si>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</si>
  <si>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</si>
  <si>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</si>
  <si>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</si>
  <si>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</si>
  <si>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</si>
  <si>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</si>
  <si>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</si>
  <si>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</si>
  <si>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</si>
  <si>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</si>
  <si>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</si>
  <si>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</si>
  <si>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</si>
  <si>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</si>
  <si>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</si>
  <si>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</si>
  <si>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</si>
  <si>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</si>
  <si>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</si>
  <si>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</si>
  <si>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</si>
  <si>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</si>
  <si>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</si>
  <si>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</si>
  <si>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</si>
  <si>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</si>
  <si>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</si>
  <si>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</si>
  <si>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</si>
  <si>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</si>
  <si>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</si>
  <si>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</si>
  <si>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</si>
  <si>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</si>
  <si>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</si>
  <si>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</si>
  <si>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</si>
  <si>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</si>
  <si>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</si>
  <si>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</si>
  <si>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</si>
  <si>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</si>
  <si>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</si>
  <si>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</si>
  <si>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</si>
  <si>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</si>
  <si>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</si>
  <si>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</si>
  <si>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</si>
  <si>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</si>
  <si>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</si>
  <si>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</si>
  <si>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</si>
  <si>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</si>
  <si>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</si>
  <si>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</si>
  <si>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</si>
  <si>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</si>
  <si>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</si>
  <si>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</si>
  <si>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</si>
  <si>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</si>
  <si>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</si>
  <si>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</si>
  <si>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</si>
  <si>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</si>
  <si>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</si>
  <si>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</si>
  <si>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</si>
  <si>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</si>
  <si>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</si>
  <si>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</si>
  <si>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</si>
  <si>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</si>
  <si>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</si>
  <si>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</si>
  <si>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</si>
  <si>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</si>
  <si>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</si>
  <si>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</si>
  <si>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</si>
  <si>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</si>
  <si>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</si>
  <si>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</si>
  <si>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</si>
  <si>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</si>
  <si>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</si>
  <si>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</si>
  <si>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</si>
  <si>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</si>
  <si>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</si>
  <si>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</si>
  <si>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</si>
  <si>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</si>
  <si>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</si>
  <si>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</si>
  <si>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</si>
  <si>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</si>
  <si>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</si>
  <si>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</si>
  <si>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</si>
  <si>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</si>
  <si>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</si>
  <si>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</si>
  <si>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</si>
  <si>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</si>
  <si>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</si>
  <si>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</si>
  <si>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</si>
  <si>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</si>
  <si>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</si>
  <si>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</si>
  <si>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</si>
  <si>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</si>
  <si>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</si>
  <si>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</si>
  <si>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</si>
  <si>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</si>
  <si>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</si>
  <si>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</si>
  <si>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</si>
  <si>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</si>
  <si>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</si>
  <si>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</si>
  <si>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</si>
  <si>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</si>
  <si>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</si>
  <si>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</si>
  <si>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</si>
  <si>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</si>
  <si>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</si>
  <si>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</si>
  <si>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</si>
  <si>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</si>
  <si>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</si>
  <si>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</si>
  <si>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</si>
  <si>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</si>
  <si>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</si>
  <si>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</si>
  <si>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</si>
  <si>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</si>
  <si>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</si>
  <si>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</si>
  <si>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</si>
  <si>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</si>
  <si>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</si>
  <si>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</si>
  <si>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</si>
  <si>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</si>
  <si>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</si>
  <si>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</si>
  <si>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</si>
  <si>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</si>
  <si>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</si>
  <si>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</si>
  <si>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</si>
  <si>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</si>
  <si>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</si>
  <si>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</si>
  <si>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</si>
  <si>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</si>
  <si>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</si>
  <si>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</si>
  <si>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</si>
  <si>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</si>
  <si>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</si>
  <si>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</si>
  <si>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</si>
  <si>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</si>
  <si>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</si>
  <si>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</si>
  <si>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</si>
  <si>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</si>
  <si>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</si>
  <si>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</si>
  <si>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</si>
  <si>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</si>
  <si>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</si>
  <si>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</si>
  <si>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</si>
  <si>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</si>
  <si>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</si>
  <si>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</si>
  <si>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</si>
  <si>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</si>
  <si>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</si>
  <si>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</si>
  <si>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</si>
  <si>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</si>
  <si>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</si>
  <si>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</si>
  <si>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</si>
  <si>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</si>
  <si>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</si>
  <si>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</si>
  <si>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</si>
  <si>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</si>
  <si>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</si>
  <si>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</si>
  <si>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</si>
  <si>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</si>
  <si>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</si>
  <si>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</si>
  <si>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</si>
  <si>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</si>
  <si>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</si>
  <si>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</si>
  <si>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</si>
  <si>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</si>
  <si>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</si>
  <si>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</si>
  <si>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</si>
  <si>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</si>
  <si>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</si>
  <si>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</si>
  <si>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</si>
  <si>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</si>
  <si>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</si>
  <si>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</si>
  <si>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</si>
  <si>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</si>
  <si>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</si>
  <si>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</si>
  <si>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</si>
  <si>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</si>
  <si>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</si>
  <si>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</si>
  <si>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</si>
  <si>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</si>
  <si>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</si>
  <si>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</si>
  <si>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</si>
  <si>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</si>
  <si>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</si>
  <si>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</si>
  <si>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</si>
  <si>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</si>
  <si>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</si>
  <si>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</si>
  <si>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</si>
  <si>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</si>
  <si>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</si>
  <si>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</si>
  <si>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</si>
  <si>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</si>
  <si>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</si>
  <si>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</si>
  <si>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</si>
  <si>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</si>
  <si>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</si>
  <si>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</si>
  <si>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</si>
  <si>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</si>
  <si>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</si>
  <si>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</si>
  <si>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</si>
  <si>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</si>
  <si>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</si>
  <si>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</si>
  <si>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</si>
  <si>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</si>
  <si>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</si>
  <si>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</si>
  <si>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</si>
  <si>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</si>
  <si>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</si>
  <si>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</si>
  <si>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</si>
  <si>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</si>
  <si>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</si>
  <si>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</si>
  <si>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</si>
  <si>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</si>
  <si>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</si>
  <si>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</si>
  <si>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</si>
  <si>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</si>
  <si>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</si>
  <si>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</si>
  <si>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</si>
  <si>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</si>
  <si>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</si>
  <si>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</si>
  <si>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</si>
  <si>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</si>
  <si>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</si>
  <si>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</si>
  <si>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</si>
  <si>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</si>
  <si>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</si>
  <si>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</si>
  <si>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</si>
  <si>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</si>
  <si>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</si>
  <si>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</si>
  <si>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</si>
  <si>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</si>
  <si>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</si>
  <si>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</si>
  <si>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</si>
  <si>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</si>
  <si>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</si>
  <si>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</si>
  <si>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</si>
  <si>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</si>
  <si>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</si>
  <si>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</si>
  <si>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</si>
  <si>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</si>
  <si>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</si>
  <si>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</si>
  <si>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</si>
  <si>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</si>
  <si>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</si>
  <si>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</si>
  <si>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</si>
  <si>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</si>
  <si>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</si>
  <si>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</si>
  <si>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</si>
  <si>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</si>
  <si>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</si>
  <si>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</si>
  <si>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</si>
  <si>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</si>
  <si>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</si>
  <si>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</si>
  <si>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</si>
  <si>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</si>
  <si>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</si>
  <si>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</si>
  <si>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</si>
  <si>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</si>
  <si>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</si>
  <si>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</si>
  <si>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</si>
  <si>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</si>
  <si>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</si>
  <si>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</si>
  <si>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</si>
  <si>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</si>
  <si>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</si>
  <si>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</si>
  <si>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</si>
  <si>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</si>
  <si>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</si>
  <si>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</si>
  <si>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</si>
  <si>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</si>
  <si>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</si>
  <si>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</si>
  <si>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</si>
  <si>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</si>
  <si>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</si>
  <si>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</si>
  <si>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</si>
  <si>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</si>
  <si>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</si>
  <si>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</si>
  <si>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</si>
  <si>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</si>
  <si>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</si>
  <si>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</si>
  <si>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</si>
  <si>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</si>
  <si>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</si>
  <si>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</si>
  <si>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</si>
  <si>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</si>
  <si>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</si>
  <si>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</si>
  <si>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</si>
  <si>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</si>
  <si>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</si>
  <si>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</si>
  <si>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</si>
  <si>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</si>
  <si>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</si>
  <si>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</si>
  <si>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</si>
  <si>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</si>
  <si>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</si>
  <si>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</si>
  <si>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</si>
  <si>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</si>
  <si>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</si>
  <si>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</si>
  <si>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</si>
  <si>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</si>
  <si>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</si>
  <si>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</si>
  <si>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</si>
  <si>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</si>
  <si>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</si>
  <si>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</si>
  <si>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</si>
  <si>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</si>
  <si>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</si>
  <si>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</si>
  <si>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</si>
  <si>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</si>
  <si>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</si>
  <si>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</si>
  <si>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</si>
  <si>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</si>
  <si>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</si>
  <si>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</si>
  <si>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</si>
  <si>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</si>
  <si>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</si>
  <si>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</si>
  <si>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</si>
  <si>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</si>
  <si>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</si>
  <si>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</si>
  <si>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</si>
  <si>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</si>
  <si>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</si>
  <si>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</si>
  <si>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</si>
  <si>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</si>
  <si>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</si>
  <si>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</si>
  <si>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</si>
  <si>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</si>
  <si>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</si>
  <si>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</si>
  <si>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</si>
  <si>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</si>
  <si>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</si>
  <si>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</si>
  <si>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</si>
  <si>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</si>
  <si>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</si>
  <si>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</si>
  <si>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</si>
  <si>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</si>
  <si>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</si>
  <si>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</si>
  <si>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</si>
  <si>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</si>
  <si>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</si>
  <si>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</si>
  <si>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</si>
  <si>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</si>
  <si>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</si>
  <si>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</si>
  <si>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</si>
  <si>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</si>
  <si>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</si>
  <si>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</si>
  <si>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</si>
  <si>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</si>
  <si>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</si>
  <si>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</si>
  <si>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</si>
  <si>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</si>
  <si>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</si>
  <si>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</si>
  <si>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</si>
  <si>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</si>
  <si>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</si>
  <si>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</si>
  <si>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</si>
  <si>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</si>
  <si>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</si>
  <si>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</si>
  <si>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</si>
  <si>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</si>
  <si>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</si>
  <si>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</si>
  <si>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</si>
  <si>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</si>
  <si>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</si>
  <si>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</si>
  <si>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</si>
  <si>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</si>
  <si>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</si>
  <si>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</si>
  <si>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</si>
  <si>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</si>
  <si>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</si>
  <si>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</si>
  <si>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</si>
  <si>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</si>
  <si>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</si>
  <si>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</si>
  <si>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</si>
  <si>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</si>
  <si>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</si>
  <si>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</si>
  <si>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</si>
  <si>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</si>
  <si>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</si>
  <si>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</si>
  <si>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</si>
  <si>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</si>
  <si>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</si>
  <si>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</si>
  <si>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</si>
  <si>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</si>
  <si>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</si>
  <si>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</si>
  <si>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</si>
  <si>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</si>
  <si>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</si>
  <si>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</si>
  <si>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</si>
  <si>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</si>
  <si>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</si>
  <si>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</si>
  <si>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</si>
  <si>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</si>
  <si>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</si>
  <si>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</si>
  <si>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</si>
  <si>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</si>
  <si>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</si>
  <si>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</si>
  <si>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</si>
  <si>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</si>
  <si>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</si>
  <si>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</si>
  <si>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</si>
  <si>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</si>
  <si>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</si>
  <si>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</si>
  <si>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</si>
  <si>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</si>
  <si>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</si>
  <si>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</si>
  <si>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</si>
  <si>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</si>
  <si>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</si>
  <si>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</si>
  <si>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</si>
  <si>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</si>
  <si>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</si>
  <si>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</si>
  <si>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</si>
  <si>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</si>
  <si>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</si>
  <si>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</si>
  <si>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</si>
  <si>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</si>
  <si>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</si>
  <si>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</si>
  <si>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</si>
  <si>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</si>
  <si>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</si>
  <si>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</si>
  <si>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</si>
  <si>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</si>
  <si>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</si>
  <si>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</si>
  <si>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</si>
  <si>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</si>
  <si>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</si>
  <si>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</si>
  <si>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</si>
  <si>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</si>
  <si>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</si>
  <si>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</si>
  <si>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</si>
  <si>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</si>
  <si>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</si>
  <si>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</si>
  <si>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</si>
  <si>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</si>
  <si>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</si>
  <si>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</si>
  <si>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</si>
  <si>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</si>
  <si>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</si>
  <si>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</si>
  <si>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</si>
  <si>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</si>
  <si>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</si>
  <si>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</si>
  <si>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</si>
  <si>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</si>
  <si>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</si>
  <si>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</si>
  <si>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</si>
  <si>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</si>
  <si>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</si>
  <si>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</si>
  <si>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</si>
  <si>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</si>
  <si>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</si>
  <si>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</si>
  <si>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</si>
  <si>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</si>
  <si>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</si>
  <si>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</si>
  <si>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</si>
  <si>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</si>
  <si>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</si>
  <si>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</si>
  <si>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</si>
  <si>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</si>
  <si>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</si>
  <si>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</si>
  <si>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</si>
  <si>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</si>
  <si>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</si>
  <si>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</si>
  <si>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</si>
  <si>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</si>
  <si>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</si>
  <si>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</si>
  <si>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</si>
  <si>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</si>
  <si>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</si>
  <si>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</si>
  <si>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</si>
  <si>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</si>
  <si>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</si>
  <si>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</si>
  <si>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</si>
  <si>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</si>
  <si>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</si>
  <si>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</si>
  <si>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</si>
  <si>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</si>
  <si>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</si>
  <si>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</si>
  <si>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</si>
  <si>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</si>
  <si>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</si>
  <si>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</si>
  <si>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</si>
  <si>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</si>
  <si>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</si>
  <si>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</si>
  <si>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</si>
  <si>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</si>
  <si>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</si>
  <si>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</si>
  <si>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</si>
  <si>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</si>
  <si>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</si>
  <si>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</si>
  <si>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</si>
  <si>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</si>
  <si>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</si>
  <si>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</si>
  <si>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</si>
  <si>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</si>
  <si>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</si>
  <si>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</si>
  <si>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</si>
  <si>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</si>
  <si>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</si>
  <si>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</si>
  <si>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</si>
  <si>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</si>
  <si>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</si>
  <si>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</si>
  <si>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</si>
  <si>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</si>
  <si>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</si>
  <si>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</si>
  <si>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</si>
  <si>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</si>
  <si>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</si>
  <si>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</si>
  <si>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</si>
  <si>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</si>
  <si>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</si>
  <si>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</si>
  <si>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</si>
  <si>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</si>
  <si>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</si>
  <si>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</si>
  <si>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</si>
  <si>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</si>
  <si>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</si>
  <si>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</si>
  <si>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</si>
  <si>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</si>
  <si>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</si>
  <si>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</si>
  <si>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</si>
  <si>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</si>
  <si>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</si>
  <si>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</si>
  <si>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</si>
  <si>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</si>
  <si>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</si>
  <si>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</si>
  <si>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</si>
  <si>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</si>
  <si>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</si>
  <si>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</si>
  <si>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</si>
  <si>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</si>
  <si>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</si>
  <si>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</si>
  <si>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</si>
  <si>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</si>
  <si>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</si>
  <si>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</si>
  <si>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</si>
  <si>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</si>
  <si>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</si>
  <si>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</si>
  <si>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</si>
  <si>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</si>
  <si>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</si>
  <si>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</si>
  <si>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</si>
  <si>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</si>
  <si>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</si>
  <si>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</si>
  <si>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</si>
  <si>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</si>
  <si>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</si>
  <si>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</si>
  <si>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</si>
  <si>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</si>
  <si>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</si>
  <si>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</si>
  <si>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</si>
  <si>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</si>
  <si>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</si>
  <si>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</si>
  <si>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</si>
  <si>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</si>
  <si>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</si>
  <si>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</si>
  <si>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</si>
  <si>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</si>
  <si>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</si>
  <si>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</si>
  <si>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</si>
  <si>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</si>
  <si>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</si>
  <si>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</si>
  <si>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</si>
  <si>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</si>
  <si>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</si>
  <si>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</si>
  <si>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</si>
  <si>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</si>
  <si>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</si>
  <si>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</si>
  <si>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</si>
  <si>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</si>
  <si>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</si>
  <si>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</si>
  <si>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</si>
  <si>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</si>
  <si>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</si>
  <si>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</si>
  <si>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</si>
  <si>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</si>
  <si>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</si>
  <si>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</si>
  <si>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</si>
  <si>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</si>
  <si>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</si>
  <si>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</si>
  <si>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</si>
  <si>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</si>
  <si>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</si>
  <si>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</si>
  <si>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</si>
  <si>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</si>
  <si>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</si>
  <si>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</si>
  <si>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</si>
  <si>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</si>
  <si>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</si>
  <si>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</si>
  <si>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</si>
  <si>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</si>
  <si>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</si>
  <si>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</si>
  <si>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</si>
  <si>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</si>
  <si>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</si>
  <si>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</si>
  <si>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</si>
  <si>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</si>
  <si>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</si>
  <si>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</si>
  <si>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</si>
  <si>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</si>
  <si>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</si>
  <si>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</si>
  <si>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</si>
  <si>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</si>
  <si>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</si>
  <si>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</si>
  <si>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</si>
  <si>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</si>
  <si>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</si>
  <si>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</si>
  <si>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</si>
  <si>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</si>
  <si>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</si>
  <si>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</si>
  <si>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</si>
  <si>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</si>
  <si>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</si>
  <si>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</si>
  <si>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</si>
  <si>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</si>
  <si>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</si>
  <si>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</si>
  <si>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</si>
  <si>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</si>
  <si>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</si>
  <si>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</si>
  <si>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</si>
  <si>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</si>
  <si>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</si>
  <si>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</si>
  <si>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</si>
  <si>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</si>
  <si>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</si>
  <si>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</si>
  <si>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</si>
  <si>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</si>
  <si>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</si>
  <si>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</si>
  <si>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</si>
  <si>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</si>
  <si>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</si>
  <si>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</si>
  <si>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</si>
  <si>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</si>
  <si>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</si>
  <si>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</si>
  <si>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</si>
  <si>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</si>
  <si>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</si>
  <si>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</si>
  <si>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</si>
  <si>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</si>
  <si>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</si>
  <si>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</si>
  <si>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</si>
  <si>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</si>
  <si>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</si>
  <si>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</si>
  <si>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</si>
  <si>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</si>
  <si>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</si>
  <si>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</si>
  <si>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</si>
  <si>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</si>
  <si>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</si>
  <si>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</si>
  <si>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</si>
  <si>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</si>
  <si>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</si>
  <si>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</si>
  <si>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</si>
  <si>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</si>
  <si>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</si>
  <si>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</si>
  <si>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</si>
  <si>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</si>
  <si>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</si>
  <si>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</si>
  <si>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</si>
  <si>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</si>
  <si>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</si>
  <si>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</si>
  <si>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</si>
  <si>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</si>
  <si>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</si>
  <si>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</si>
  <si>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</si>
  <si>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</si>
  <si>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</si>
  <si>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</si>
  <si>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</si>
  <si>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</si>
  <si>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</si>
  <si>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</si>
  <si>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</si>
  <si>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</si>
  <si>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</si>
  <si>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</si>
  <si>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</si>
  <si>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</si>
  <si>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</si>
  <si>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</si>
  <si>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</si>
  <si>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</si>
  <si>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</si>
  <si>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</si>
  <si>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</si>
  <si>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</si>
  <si>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</si>
  <si>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</si>
  <si>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</si>
  <si>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</si>
  <si>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</si>
  <si>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</si>
  <si>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</si>
  <si>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</si>
  <si>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</si>
  <si>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</si>
  <si>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</si>
  <si>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</si>
  <si>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</si>
  <si>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</si>
  <si>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</si>
  <si>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</si>
  <si>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</si>
  <si>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</si>
  <si>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</si>
  <si>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</si>
  <si>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</si>
  <si>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</si>
  <si>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</si>
  <si>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</si>
  <si>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</si>
  <si>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</si>
  <si>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</si>
  <si>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</si>
  <si>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</si>
  <si>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</si>
  <si>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</si>
  <si>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</si>
  <si>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</si>
  <si>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</si>
  <si>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</si>
  <si>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</si>
  <si>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</si>
  <si>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</si>
  <si>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</si>
  <si>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</si>
  <si>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</si>
  <si>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</si>
  <si>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</si>
  <si>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</si>
  <si>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</si>
  <si>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</si>
  <si>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</si>
  <si>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</si>
  <si>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</si>
  <si>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</si>
  <si>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</si>
  <si>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</si>
  <si>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</si>
  <si>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</si>
  <si>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</si>
  <si>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</si>
  <si>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</si>
  <si>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</si>
  <si>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</si>
  <si>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</si>
  <si>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</si>
  <si>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</si>
  <si>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</si>
  <si>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</si>
  <si>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</si>
  <si>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</si>
  <si>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</si>
  <si>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</si>
  <si>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</si>
  <si>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</si>
  <si>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</si>
  <si>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</si>
  <si>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</si>
  <si>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</si>
  <si>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</si>
  <si>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</si>
  <si>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</si>
  <si>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</si>
  <si>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</si>
  <si>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</si>
  <si>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</si>
  <si>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</si>
  <si>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</si>
  <si>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</si>
  <si>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</si>
  <si>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</si>
  <si>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</si>
  <si>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</si>
  <si>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</si>
  <si>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</si>
  <si>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</si>
  <si>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</si>
  <si>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</si>
  <si>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</si>
  <si>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</si>
  <si>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</si>
  <si>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</si>
  <si>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</si>
  <si>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</si>
  <si>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</si>
  <si>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</si>
  <si>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</si>
  <si>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</si>
  <si>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</si>
  <si>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</si>
  <si>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</si>
  <si>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</si>
  <si>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</si>
  <si>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</si>
  <si>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</si>
  <si>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</si>
  <si>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</si>
  <si>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</si>
  <si>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</si>
  <si>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</si>
  <si>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</si>
  <si>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</si>
  <si>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</si>
  <si>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</si>
  <si>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</si>
  <si>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</si>
  <si>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</si>
  <si>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</si>
  <si>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</si>
  <si>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</si>
  <si>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</si>
  <si>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</si>
  <si>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</si>
  <si>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</si>
  <si>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</si>
  <si>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</si>
  <si>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</si>
  <si>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</si>
  <si>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</si>
  <si>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</si>
  <si>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</si>
  <si>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</si>
  <si>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</si>
  <si>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</si>
  <si>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</si>
  <si>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</si>
  <si>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</si>
  <si>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</si>
  <si>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</si>
  <si>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</si>
  <si>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</si>
  <si>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</si>
  <si>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</si>
  <si>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</si>
  <si>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</si>
  <si>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</si>
  <si>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</si>
  <si>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</si>
  <si>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</si>
  <si>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</si>
  <si>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</si>
  <si>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</si>
  <si>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</si>
  <si>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</si>
  <si>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</si>
  <si>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</si>
  <si>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</si>
  <si>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</si>
  <si>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</si>
  <si>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</si>
  <si>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</si>
  <si>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</si>
  <si>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</si>
  <si>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</si>
  <si>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</si>
  <si>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</si>
  <si>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</si>
  <si>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</si>
  <si>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</si>
  <si>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</si>
  <si>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</si>
  <si>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</si>
  <si>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</si>
  <si>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</si>
  <si>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</si>
  <si>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</si>
  <si>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</si>
  <si>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</si>
  <si>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</si>
  <si>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</si>
  <si>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</si>
  <si>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</si>
  <si>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</si>
  <si>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</si>
  <si>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</si>
  <si>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</si>
  <si>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</si>
  <si>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</si>
  <si>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</si>
  <si>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</si>
  <si>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</si>
  <si>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</si>
  <si>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</si>
  <si>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</si>
  <si>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</si>
  <si>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</si>
  <si>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</si>
  <si>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</si>
  <si>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</si>
  <si>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</si>
  <si>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</si>
  <si>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</si>
  <si>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</si>
  <si>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</si>
  <si>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</si>
  <si>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</si>
  <si>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</si>
  <si>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</si>
  <si>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</si>
  <si>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</si>
  <si>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</si>
  <si>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</si>
  <si>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</si>
  <si>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</si>
  <si>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</si>
  <si>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</si>
  <si>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</si>
  <si>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</si>
  <si>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</si>
  <si>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</si>
  <si>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</si>
  <si>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</si>
  <si>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</si>
  <si>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</si>
  <si>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</si>
  <si>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</si>
  <si>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</si>
  <si>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</si>
  <si>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</si>
  <si>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</si>
  <si>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</si>
  <si>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</si>
  <si>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</si>
  <si>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</si>
  <si>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</si>
  <si>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</si>
  <si>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</si>
  <si>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</si>
  <si>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</si>
  <si>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</si>
  <si>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</si>
  <si>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</si>
  <si>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</si>
  <si>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</si>
  <si>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</si>
  <si>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</si>
  <si>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</si>
  <si>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</si>
  <si>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</si>
  <si>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</si>
  <si>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</si>
  <si>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</si>
  <si>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</si>
  <si>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</si>
  <si>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</si>
  <si>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</si>
  <si>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</si>
  <si>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</si>
  <si>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</si>
  <si>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</si>
  <si>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</si>
  <si>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</si>
  <si>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</si>
  <si>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</si>
  <si>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</si>
  <si>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</si>
  <si>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</si>
  <si>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</si>
  <si>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</si>
  <si>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</si>
  <si>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</si>
  <si>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</si>
  <si>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</si>
  <si>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</si>
  <si>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</si>
  <si>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</si>
  <si>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</si>
  <si>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</si>
  <si>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</si>
  <si>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</si>
  <si>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</si>
  <si>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</si>
  <si>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</si>
  <si>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</si>
  <si>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</si>
  <si>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</si>
  <si>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</si>
  <si>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</si>
  <si>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</si>
  <si>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</si>
  <si>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</si>
  <si>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</si>
  <si>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</si>
  <si>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</si>
  <si>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</si>
  <si>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</si>
  <si>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</si>
  <si>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</si>
  <si>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</si>
  <si>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</si>
  <si>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</si>
  <si>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</si>
  <si>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</si>
  <si>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</si>
  <si>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</si>
  <si>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</si>
  <si>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</si>
  <si>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</si>
  <si>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</si>
  <si>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</si>
  <si>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</si>
  <si>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</si>
  <si>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</si>
  <si>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</si>
  <si>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</si>
  <si>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</si>
  <si>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</si>
  <si>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</si>
  <si>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</si>
  <si>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</si>
  <si>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</si>
  <si>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</si>
  <si>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</si>
  <si>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</si>
  <si>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</si>
  <si>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</si>
  <si>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</si>
  <si>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</si>
  <si>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</si>
  <si>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</si>
  <si>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</si>
  <si>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</si>
  <si>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</si>
  <si>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</si>
  <si>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</si>
  <si>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</si>
  <si>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</si>
  <si>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</si>
  <si>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</si>
  <si>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</si>
  <si>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</si>
  <si>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</si>
  <si>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</si>
  <si>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</si>
  <si>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</si>
  <si>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</si>
  <si>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</si>
  <si>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</si>
  <si>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</si>
  <si>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</si>
  <si>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</si>
  <si>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</si>
  <si>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</si>
  <si>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</si>
  <si>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</si>
  <si>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</si>
  <si>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</si>
  <si>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</si>
  <si>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</si>
  <si>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</si>
  <si>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</si>
  <si>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</si>
  <si>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</si>
  <si>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</si>
  <si>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</si>
  <si>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</si>
  <si>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</si>
  <si>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</si>
  <si>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</si>
  <si>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</si>
  <si>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</si>
  <si>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</si>
  <si>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</si>
  <si>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</si>
  <si>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</si>
  <si>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</si>
  <si>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</si>
  <si>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</si>
  <si>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</si>
  <si>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</si>
  <si>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</si>
  <si>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</si>
  <si>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</si>
  <si>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</si>
  <si>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</si>
  <si>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</si>
  <si>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</si>
  <si>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</si>
  <si>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</si>
  <si>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</si>
  <si>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</si>
  <si>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</si>
  <si>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</si>
  <si>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</si>
  <si>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</si>
  <si>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</si>
  <si>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</si>
  <si>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</si>
  <si>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</si>
  <si>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</si>
  <si>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</si>
  <si>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</si>
  <si>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</si>
  <si>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</si>
  <si>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</si>
  <si>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</si>
  <si>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</si>
  <si>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</si>
  <si>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</si>
  <si>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</si>
  <si>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</si>
  <si>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</si>
  <si>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</si>
  <si>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</si>
  <si>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</si>
  <si>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</si>
  <si>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</si>
  <si>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</si>
  <si>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</si>
  <si>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</si>
  <si>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</si>
  <si>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</si>
  <si>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</si>
  <si>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</si>
  <si>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</si>
  <si>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</si>
  <si>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</si>
  <si>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</si>
  <si>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</si>
  <si>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</si>
  <si>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</si>
  <si>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</si>
  <si>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</si>
  <si>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</si>
  <si>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</si>
  <si>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</si>
  <si>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</si>
  <si>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</si>
  <si>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</si>
  <si>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</si>
  <si>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</si>
  <si>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</si>
  <si>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</si>
  <si>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</si>
  <si>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</si>
  <si>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</si>
  <si>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</si>
  <si>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</si>
  <si>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</si>
  <si>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</si>
  <si>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</si>
  <si>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</si>
  <si>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</si>
  <si>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</si>
  <si>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</si>
  <si>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</si>
  <si>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</si>
  <si>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</si>
  <si>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</si>
  <si>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</si>
  <si>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</si>
  <si>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</si>
  <si>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</si>
  <si>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</si>
  <si>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</si>
  <si>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</si>
  <si>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</si>
  <si>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</si>
  <si>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</si>
  <si>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</si>
  <si>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</si>
  <si>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</si>
  <si>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</si>
  <si>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</si>
  <si>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</si>
  <si>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</si>
  <si>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</si>
  <si>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</si>
  <si>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</si>
  <si>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</si>
  <si>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</si>
  <si>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</si>
  <si>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</si>
  <si>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</si>
  <si>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</si>
  <si>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</si>
  <si>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</si>
  <si>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</si>
  <si>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</si>
  <si>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</si>
  <si>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</si>
  <si>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</si>
  <si>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</si>
  <si>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</si>
  <si>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</si>
  <si>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</si>
  <si>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</si>
  <si>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</si>
  <si>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</si>
  <si>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</si>
  <si>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</si>
  <si>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</si>
  <si>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</si>
  <si>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</si>
  <si>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</si>
  <si>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</si>
  <si>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</si>
  <si>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</si>
  <si>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</si>
  <si>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</si>
  <si>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</si>
  <si>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</si>
  <si>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</si>
  <si>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</si>
  <si>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</si>
  <si>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</si>
  <si>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</si>
  <si>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</si>
  <si>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</si>
  <si>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</si>
  <si>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</si>
  <si>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</si>
  <si>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</si>
  <si>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</si>
  <si>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</si>
  <si>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</si>
  <si>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</si>
  <si>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</si>
  <si>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</si>
  <si>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</si>
  <si>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</si>
  <si>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</si>
  <si>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</si>
  <si>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</si>
  <si>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</si>
  <si>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</si>
  <si>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</si>
  <si>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</si>
  <si>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</si>
  <si>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</si>
  <si>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</si>
  <si>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</si>
  <si>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</si>
  <si>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</si>
  <si>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</si>
  <si>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</si>
  <si>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</si>
  <si>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</si>
  <si>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</si>
  <si>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</si>
  <si>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</si>
  <si>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</si>
  <si>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</si>
  <si>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</si>
  <si>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</si>
  <si>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</si>
  <si>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</si>
  <si>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</si>
  <si>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</si>
  <si>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</si>
  <si>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</si>
  <si>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</si>
  <si>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</si>
  <si>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</si>
  <si>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</si>
  <si>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</si>
  <si>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</si>
  <si>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</si>
  <si>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</si>
  <si>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</si>
  <si>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</si>
  <si>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</si>
  <si>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</si>
  <si>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</si>
  <si>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</si>
  <si>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</si>
  <si>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</si>
  <si>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</si>
  <si>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</si>
  <si>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</si>
  <si>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</si>
  <si>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</si>
  <si>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</si>
  <si>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</si>
  <si>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</si>
  <si>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</si>
  <si>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</si>
  <si>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</si>
  <si>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</si>
  <si>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</si>
  <si>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</si>
  <si>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</si>
  <si>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</si>
  <si>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</si>
  <si>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</si>
  <si>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</si>
  <si>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</si>
  <si>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</si>
  <si>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</si>
  <si>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</si>
  <si>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</si>
  <si>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</si>
  <si>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</si>
  <si>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</si>
  <si>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</si>
  <si>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</si>
  <si>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</si>
  <si>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</si>
  <si>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</si>
  <si>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</si>
  <si>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</si>
  <si>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</si>
  <si>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</si>
  <si>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</si>
  <si>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</si>
  <si>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</si>
  <si>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</si>
  <si>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</si>
  <si>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</si>
  <si>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</si>
  <si>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</si>
  <si>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</si>
  <si>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</si>
  <si>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</si>
  <si>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</si>
  <si>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</si>
  <si>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</si>
  <si>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</si>
  <si>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</si>
  <si>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</si>
  <si>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</si>
  <si>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</si>
  <si>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</si>
  <si>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</si>
  <si>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</si>
  <si>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</si>
  <si>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</si>
  <si>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</si>
  <si>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</si>
  <si>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</si>
  <si>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</si>
  <si>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</si>
  <si>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</si>
  <si>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</si>
  <si>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</si>
  <si>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</si>
  <si>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</si>
  <si>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</si>
  <si>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</si>
  <si>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</si>
  <si>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</si>
  <si>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</si>
  <si>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</si>
  <si>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</si>
  <si>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</si>
  <si>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</si>
  <si>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</si>
  <si>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</si>
  <si>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</si>
  <si>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</si>
  <si>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</si>
  <si>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</si>
  <si>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</si>
  <si>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</si>
  <si>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</si>
  <si>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</si>
  <si>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</si>
  <si>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</si>
  <si>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</si>
  <si>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</si>
  <si>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</si>
  <si>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</si>
  <si>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</si>
  <si>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</si>
  <si>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</si>
  <si>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</si>
  <si>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</si>
  <si>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</si>
  <si>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</si>
  <si>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</si>
  <si>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</si>
  <si>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</si>
  <si>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</si>
  <si>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</si>
  <si>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</si>
  <si>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</si>
  <si>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</si>
  <si>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</si>
  <si>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</si>
  <si>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</si>
  <si>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</si>
  <si>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</si>
  <si>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</si>
  <si>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</si>
  <si>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</si>
  <si>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</si>
  <si>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</si>
  <si>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</si>
  <si>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</si>
  <si>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</si>
  <si>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</si>
  <si>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</si>
  <si>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</si>
  <si>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</si>
  <si>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</si>
  <si>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</si>
  <si>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</si>
  <si>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</si>
  <si>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</si>
  <si>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</si>
  <si>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</si>
  <si>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</si>
  <si>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</si>
  <si>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</si>
  <si>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</si>
  <si>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</si>
  <si>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</si>
  <si>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</si>
  <si>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</si>
  <si>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</si>
  <si>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</si>
  <si>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</si>
  <si>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</si>
  <si>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</si>
  <si>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</si>
  <si>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</si>
  <si>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</si>
  <si>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</si>
  <si>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</si>
  <si>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</si>
  <si>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</si>
  <si>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</si>
  <si>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</si>
  <si>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</si>
  <si>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</si>
  <si>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</si>
  <si>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</si>
  <si>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</si>
  <si>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</si>
  <si>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</si>
  <si>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</si>
  <si>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</si>
  <si>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</si>
  <si>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</si>
  <si>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</si>
  <si>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</si>
  <si>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</si>
  <si>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</si>
  <si>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</si>
  <si>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</si>
  <si>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</si>
  <si>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</si>
  <si>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</si>
  <si>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</si>
  <si>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</si>
  <si>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</si>
  <si>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</si>
  <si>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</si>
  <si>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</si>
  <si>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</si>
  <si>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</si>
  <si>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</si>
  <si>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</si>
  <si>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</si>
  <si>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</si>
  <si>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</si>
  <si>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</si>
  <si>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</si>
  <si>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</si>
  <si>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</si>
  <si>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</si>
  <si>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</si>
  <si>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</si>
  <si>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</si>
  <si>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</si>
  <si>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</si>
  <si>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</si>
  <si>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</si>
  <si>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</si>
  <si>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</si>
  <si>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</si>
  <si>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</si>
  <si>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</si>
  <si>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</si>
  <si>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</si>
  <si>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</si>
  <si>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</si>
  <si>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</si>
  <si>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</si>
  <si>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</si>
  <si>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</si>
  <si>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</si>
  <si>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</si>
  <si>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</si>
  <si>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</si>
  <si>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</si>
  <si>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</si>
  <si>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</si>
  <si>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</si>
  <si>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</si>
  <si>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</si>
  <si>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</si>
  <si>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</si>
  <si>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</si>
  <si>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</si>
  <si>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</si>
  <si>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</si>
  <si>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</si>
  <si>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</si>
  <si>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</si>
  <si>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</si>
  <si>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</si>
  <si>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</si>
  <si>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</si>
  <si>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</si>
  <si>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</si>
  <si>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</si>
  <si>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</si>
  <si>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</si>
  <si>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</si>
  <si>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</si>
  <si>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</si>
  <si>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</si>
  <si>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</si>
  <si>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</si>
  <si>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</si>
  <si>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</si>
  <si>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</si>
  <si>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</si>
  <si>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</si>
  <si>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</si>
  <si>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</si>
  <si>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</si>
  <si>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</si>
  <si>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</si>
  <si>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</si>
  <si>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</si>
  <si>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</si>
  <si>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</si>
  <si>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</si>
  <si>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</si>
  <si>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</si>
  <si>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</si>
  <si>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</si>
  <si>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</si>
  <si>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</si>
  <si>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</si>
  <si>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</si>
  <si>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</si>
  <si>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</si>
  <si>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</si>
  <si>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</si>
  <si>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</si>
  <si>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</si>
  <si>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</si>
  <si>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</si>
  <si>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</si>
  <si>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</si>
  <si>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</si>
  <si>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</si>
  <si>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</si>
  <si>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</si>
  <si>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</si>
  <si>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</si>
  <si>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</si>
  <si>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</si>
  <si>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</si>
  <si>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</si>
  <si>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</si>
  <si>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</si>
  <si>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</si>
  <si>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</si>
  <si>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</si>
  <si>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</si>
  <si>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</si>
  <si>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</si>
  <si>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</si>
  <si>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</si>
  <si>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</si>
  <si>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</si>
  <si>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</si>
  <si>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</si>
  <si>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</si>
  <si>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</si>
  <si>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</si>
  <si>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</si>
  <si>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</si>
  <si>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</si>
  <si>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</si>
  <si>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</si>
  <si>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</si>
  <si>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</si>
  <si>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</si>
  <si>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</si>
  <si>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</si>
  <si>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</si>
  <si>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</si>
  <si>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</si>
  <si>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</si>
  <si>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</si>
  <si>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</si>
  <si>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</si>
  <si>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</si>
  <si>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</si>
  <si>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</si>
  <si>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</si>
  <si>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</si>
  <si>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</si>
  <si>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</si>
  <si>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</si>
  <si>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</si>
  <si>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</si>
  <si>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</si>
  <si>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</si>
  <si>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</si>
  <si>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</si>
  <si>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</si>
  <si>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</si>
  <si>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</si>
  <si>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</si>
  <si>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</si>
  <si>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</si>
  <si>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</si>
  <si>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</si>
  <si>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</si>
  <si>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</si>
  <si>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</si>
  <si>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</si>
  <si>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</si>
  <si>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</si>
  <si>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</si>
  <si>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</si>
  <si>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</si>
  <si>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</si>
  <si>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</si>
  <si>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</si>
  <si>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</si>
  <si>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</si>
  <si>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</si>
  <si>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</si>
  <si>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</si>
  <si>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</si>
  <si>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</si>
  <si>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</si>
  <si>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</si>
  <si>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</si>
  <si>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</si>
  <si>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</si>
  <si>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</si>
  <si>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</si>
  <si>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</si>
  <si>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</si>
  <si>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</si>
  <si>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</si>
  <si>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</si>
  <si>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</si>
  <si>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</si>
  <si>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</si>
  <si>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</si>
  <si>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</si>
  <si>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</si>
  <si>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</si>
  <si>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</si>
  <si>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</si>
  <si>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</si>
  <si>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</si>
  <si>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</si>
  <si>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</si>
  <si>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</si>
  <si>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</si>
  <si>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</si>
  <si>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</si>
  <si>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</si>
  <si>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</si>
  <si>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</si>
  <si>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</si>
  <si>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</si>
  <si>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</si>
  <si>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</si>
  <si>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</si>
  <si>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</si>
  <si>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</si>
  <si>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</si>
  <si>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</si>
  <si>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</si>
  <si>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</si>
  <si>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</si>
  <si>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</si>
  <si>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</si>
  <si>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</si>
  <si>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</si>
  <si>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</si>
  <si>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</si>
  <si>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</si>
  <si>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</si>
  <si>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</si>
  <si>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</si>
  <si>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</si>
  <si>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</si>
  <si>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</si>
  <si>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</si>
  <si>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</si>
  <si>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</si>
  <si>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</si>
  <si>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</si>
  <si>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</si>
  <si>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</si>
  <si>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</si>
  <si>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</si>
  <si>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</si>
  <si>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</si>
  <si>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</si>
  <si>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</si>
  <si>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</si>
  <si>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</si>
  <si>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</si>
  <si>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</si>
  <si>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</si>
  <si>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</si>
  <si>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</si>
  <si>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</si>
  <si>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</si>
  <si>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</si>
  <si>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</si>
  <si>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</si>
  <si>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</si>
  <si>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</si>
  <si>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</si>
  <si>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</si>
  <si>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</si>
  <si>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</si>
  <si>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</si>
  <si>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</si>
  <si>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</si>
  <si>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</si>
  <si>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</si>
  <si>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</si>
  <si>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</si>
  <si>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</si>
  <si>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</si>
  <si>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</si>
  <si>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</si>
  <si>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</si>
  <si>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</si>
  <si>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</si>
  <si>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</si>
  <si>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</si>
  <si>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</si>
  <si>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</si>
  <si>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</si>
  <si>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</si>
  <si>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</si>
  <si>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</si>
  <si>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</si>
  <si>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</si>
  <si>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</si>
  <si>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</si>
  <si>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</si>
  <si>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</si>
  <si>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</si>
  <si>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</si>
  <si>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</si>
  <si>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</si>
  <si>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</si>
  <si>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</si>
  <si>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</si>
  <si>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</si>
  <si>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</si>
  <si>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</si>
  <si>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</si>
  <si>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</si>
  <si>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</si>
  <si>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</si>
  <si>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</si>
  <si>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</si>
  <si>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</si>
  <si>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</si>
  <si>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</si>
  <si>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</si>
  <si>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</si>
  <si>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</si>
  <si>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</si>
  <si>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</si>
  <si>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</si>
  <si>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</si>
  <si>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</si>
  <si>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</si>
  <si>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</si>
  <si>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</si>
  <si>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</si>
  <si>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</si>
  <si>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</si>
  <si>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</si>
  <si>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</si>
  <si>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</si>
  <si>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</si>
  <si>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</si>
  <si>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</si>
  <si>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</si>
  <si>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</si>
  <si>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</si>
  <si>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</si>
  <si>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</si>
  <si>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</si>
  <si>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</si>
  <si>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</si>
  <si>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</si>
  <si>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</si>
  <si>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</si>
  <si>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</si>
  <si>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</si>
  <si>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</si>
  <si>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</si>
  <si>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</si>
  <si>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</si>
  <si>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</si>
  <si>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</si>
  <si>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</si>
  <si>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</si>
  <si>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</si>
  <si>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</si>
  <si>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</si>
  <si>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</si>
  <si>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</si>
  <si>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</si>
  <si>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</si>
  <si>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</si>
  <si>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</si>
  <si>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</si>
  <si>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</si>
  <si>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</si>
  <si>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</si>
  <si>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</si>
  <si>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</si>
  <si>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</si>
  <si>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</si>
  <si>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</si>
  <si>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</si>
  <si>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</si>
  <si>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</si>
  <si>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</si>
  <si>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</si>
  <si>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</si>
  <si>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</si>
  <si>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</si>
  <si>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</si>
  <si>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</si>
  <si>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</si>
  <si>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</si>
  <si>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</si>
  <si>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</si>
  <si>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</si>
  <si>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</si>
  <si>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</si>
  <si>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</si>
  <si>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</si>
  <si>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</si>
  <si>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</si>
  <si>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</si>
  <si>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</si>
  <si>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</si>
  <si>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</si>
  <si>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</si>
  <si>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</si>
  <si>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</si>
  <si>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</si>
  <si>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</si>
  <si>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</si>
  <si>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</si>
  <si>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</si>
  <si>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</si>
  <si>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</si>
  <si>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</si>
  <si>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</si>
  <si>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</si>
  <si>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</si>
  <si>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</si>
  <si>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</si>
  <si>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</si>
  <si>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</si>
  <si>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</si>
  <si>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</si>
  <si>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</si>
  <si>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</si>
  <si>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</si>
  <si>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</si>
  <si>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</si>
  <si>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</si>
  <si>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</si>
  <si>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</si>
  <si>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</si>
  <si>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</si>
  <si>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</si>
  <si>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</si>
  <si>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</si>
  <si>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</si>
  <si>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</si>
  <si>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</si>
  <si>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</si>
  <si>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</si>
  <si>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</si>
  <si>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</si>
  <si>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</si>
  <si>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</si>
  <si>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</si>
  <si>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</si>
  <si>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</si>
  <si>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</si>
  <si>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</si>
  <si>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</si>
  <si>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</si>
  <si>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</si>
  <si>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</si>
  <si>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</si>
  <si>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</si>
  <si>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</si>
  <si>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</si>
  <si>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</si>
  <si>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</si>
  <si>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</si>
  <si>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</si>
  <si>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</si>
  <si>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</si>
  <si>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</si>
  <si>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</si>
  <si>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</si>
  <si>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</si>
  <si>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</si>
  <si>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</si>
  <si>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</si>
  <si>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</si>
  <si>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</si>
  <si>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</si>
  <si>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</si>
  <si>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</si>
  <si>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</si>
  <si>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</si>
  <si>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</si>
  <si>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</si>
  <si>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</si>
  <si>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</si>
  <si>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</si>
  <si>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</si>
  <si>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</si>
  <si>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</si>
  <si>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</si>
  <si>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</si>
  <si>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</si>
  <si>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</si>
  <si>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</si>
  <si>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</si>
  <si>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</si>
  <si>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</si>
  <si>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</si>
  <si>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</si>
  <si>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</si>
  <si>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</si>
  <si>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</si>
  <si>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</si>
  <si>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</si>
  <si>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</si>
  <si>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</si>
  <si>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</si>
  <si>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</si>
  <si>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</si>
  <si>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</si>
  <si>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</si>
  <si>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</si>
  <si>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</si>
  <si>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</si>
  <si>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</si>
  <si>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</si>
  <si>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</si>
  <si>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</si>
  <si>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</si>
  <si>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</si>
  <si>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</si>
  <si>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</si>
  <si>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</si>
  <si>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</si>
  <si>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</si>
  <si>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</si>
  <si>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</si>
  <si>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</si>
  <si>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</si>
  <si>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</si>
  <si>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</si>
  <si>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</si>
  <si>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</si>
  <si>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</si>
  <si>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</si>
  <si>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</si>
  <si>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</si>
  <si>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</si>
  <si>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</si>
  <si>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</si>
  <si>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</si>
  <si>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</si>
  <si>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</si>
  <si>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</si>
  <si>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</si>
  <si>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</si>
  <si>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</si>
  <si>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</si>
  <si>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</si>
  <si>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</si>
  <si>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</si>
  <si>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</si>
  <si>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</si>
  <si>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</si>
  <si>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</si>
  <si>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</si>
  <si>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</si>
  <si>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</si>
  <si>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</si>
  <si>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</si>
  <si>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</si>
  <si>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</si>
  <si>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</si>
  <si>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</si>
  <si>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</si>
  <si>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</si>
  <si>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</si>
  <si>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</si>
  <si>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</si>
  <si>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</si>
  <si>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</si>
  <si>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</si>
  <si>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</si>
  <si>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</si>
  <si>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</si>
  <si>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</si>
  <si>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</si>
  <si>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</si>
  <si>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</si>
  <si>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</si>
  <si>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</si>
  <si>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</si>
  <si>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</si>
  <si>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</si>
  <si>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</si>
  <si>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</si>
  <si>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</si>
  <si>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</si>
  <si>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</si>
  <si>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</si>
  <si>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</si>
  <si>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</si>
  <si>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</si>
  <si>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</si>
  <si>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</si>
  <si>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</si>
  <si>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</si>
  <si>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</si>
  <si>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</si>
  <si>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</si>
  <si>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</si>
  <si>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</si>
  <si>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</si>
  <si>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</si>
  <si>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</si>
  <si>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</si>
  <si>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</si>
  <si>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</si>
  <si>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</si>
  <si>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</si>
  <si>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</si>
  <si>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</si>
  <si>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</si>
  <si>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</si>
  <si>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</si>
  <si>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</si>
  <si>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</si>
  <si>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</si>
  <si>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</si>
  <si>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</si>
  <si>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</si>
  <si>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</si>
  <si>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</si>
  <si>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</si>
  <si>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</si>
  <si>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</si>
  <si>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</si>
  <si>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</si>
  <si>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</si>
  <si>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</si>
  <si>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</si>
  <si>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</si>
  <si>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</si>
  <si>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</si>
  <si>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</si>
  <si>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</si>
  <si>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</si>
  <si>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</si>
  <si>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</si>
  <si>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</si>
  <si>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</si>
  <si>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</si>
  <si>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</si>
  <si>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</si>
  <si>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</si>
  <si>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</si>
  <si>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</si>
  <si>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</si>
  <si>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</si>
  <si>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</si>
  <si>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</si>
  <si>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</si>
  <si>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</si>
  <si>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</si>
  <si>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</si>
  <si>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</si>
  <si>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</si>
  <si>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</si>
  <si>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</si>
  <si>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</si>
  <si>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</si>
  <si>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</si>
  <si>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</si>
  <si>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</si>
  <si>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</si>
  <si>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</si>
  <si>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</si>
  <si>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</si>
  <si>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</si>
  <si>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</si>
  <si>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</si>
  <si>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</si>
  <si>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</si>
  <si>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</si>
  <si>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</si>
  <si>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</si>
  <si>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</si>
  <si>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</si>
  <si>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</si>
  <si>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</si>
  <si>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</si>
  <si>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</si>
  <si>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</si>
  <si>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</si>
  <si>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</si>
  <si>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</si>
  <si>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</si>
  <si>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</si>
  <si>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</si>
  <si>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</si>
  <si>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</si>
  <si>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</si>
  <si>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</si>
  <si>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</si>
  <si>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</si>
  <si>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</si>
  <si>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</si>
  <si>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</si>
  <si>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</si>
  <si>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</si>
  <si>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</si>
  <si>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</si>
  <si>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</si>
  <si>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</si>
  <si>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</si>
  <si>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</si>
  <si>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</si>
  <si>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</si>
  <si>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</si>
  <si>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</si>
  <si>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</si>
  <si>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</si>
  <si>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</si>
  <si>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</si>
  <si>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</si>
  <si>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</si>
  <si>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</si>
  <si>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</si>
  <si>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</si>
  <si>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</si>
  <si>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</si>
  <si>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</si>
  <si>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</si>
  <si>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</si>
  <si>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</si>
  <si>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</si>
  <si>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</si>
  <si>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</si>
  <si>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</si>
  <si>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</si>
  <si>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</si>
  <si>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</si>
  <si>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</si>
  <si>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</si>
  <si>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</si>
  <si>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</si>
  <si>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</si>
  <si>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</si>
  <si>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</si>
  <si>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</si>
  <si>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</si>
  <si>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</si>
  <si>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</si>
  <si>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</si>
  <si>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</si>
  <si>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</si>
  <si>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</si>
  <si>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</si>
  <si>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</si>
  <si>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</si>
  <si>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</si>
  <si>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</si>
  <si>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</si>
  <si>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</si>
  <si>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</si>
  <si>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</si>
  <si>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</si>
  <si>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</si>
  <si>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</si>
  <si>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</si>
  <si>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</si>
  <si>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</si>
  <si>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</si>
  <si>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</si>
  <si>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</si>
  <si>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</si>
  <si>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</si>
  <si>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</si>
  <si>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</si>
  <si>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</si>
  <si>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</si>
  <si>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</si>
  <si>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</si>
  <si>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</si>
  <si>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</si>
  <si>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</si>
  <si>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</si>
  <si>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</si>
  <si>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</si>
  <si>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</si>
  <si>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</si>
  <si>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</si>
  <si>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</si>
  <si>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</si>
  <si>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</si>
  <si>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</si>
  <si>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</si>
  <si>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</si>
  <si>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</si>
  <si>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</si>
  <si>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</si>
  <si>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</si>
  <si>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</si>
  <si>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</si>
  <si>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</si>
  <si>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</si>
  <si>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</si>
  <si>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</si>
  <si>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</si>
  <si>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</si>
  <si>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</si>
  <si>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</si>
  <si>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</si>
  <si>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</si>
  <si>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</si>
  <si>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</si>
  <si>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</si>
  <si>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</si>
  <si>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</si>
  <si>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</si>
  <si>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</si>
  <si>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</si>
  <si>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</si>
  <si>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</si>
  <si>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</si>
  <si>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</si>
  <si>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</si>
  <si>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</si>
  <si>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</si>
  <si>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</si>
  <si>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</si>
  <si>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</si>
  <si>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</si>
  <si>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</si>
  <si>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</si>
  <si>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</si>
  <si>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</si>
  <si>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</si>
  <si>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</si>
  <si>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</si>
  <si>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</si>
  <si>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</si>
  <si>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</si>
  <si>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</si>
  <si>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</si>
  <si>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</si>
  <si>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</si>
  <si>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</si>
  <si>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</si>
  <si>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</si>
  <si>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</si>
  <si>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</si>
  <si>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</si>
  <si>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</si>
  <si>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</si>
  <si>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</si>
  <si>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</si>
  <si>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</si>
  <si>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</si>
  <si>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</si>
  <si>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</si>
  <si>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</si>
  <si>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</si>
  <si>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</si>
  <si>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</si>
  <si>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</si>
  <si>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</si>
  <si>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</si>
  <si>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</si>
  <si>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</si>
  <si>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</si>
  <si>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</si>
  <si>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</si>
  <si>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</si>
  <si>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</si>
  <si>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</si>
  <si>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</si>
  <si>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</si>
  <si>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</si>
  <si>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</si>
  <si>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</si>
  <si>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</si>
  <si>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</si>
  <si>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</si>
  <si>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</si>
  <si>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</si>
  <si>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</si>
  <si>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</si>
  <si>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</si>
  <si>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</si>
  <si>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</si>
  <si>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</si>
  <si>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</si>
  <si>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</si>
  <si>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</si>
  <si>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</si>
  <si>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</si>
  <si>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</si>
  <si>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</si>
  <si>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</si>
  <si>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</si>
  <si>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</si>
  <si>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</si>
  <si>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</si>
  <si>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</si>
  <si>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</si>
  <si>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</si>
  <si>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</si>
  <si>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</si>
  <si>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</si>
  <si>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</si>
  <si>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</si>
  <si>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</si>
  <si>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</si>
  <si>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</si>
  <si>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</si>
  <si>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</si>
  <si>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</si>
  <si>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</si>
  <si>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</si>
  <si>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</si>
  <si>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</si>
  <si>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</si>
  <si>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</si>
  <si>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</si>
  <si>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</si>
  <si>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</si>
  <si>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</si>
  <si>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</si>
  <si>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</si>
  <si>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</si>
  <si>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</si>
  <si>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</si>
  <si>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</si>
  <si>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</si>
  <si>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</si>
  <si>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</si>
  <si>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</si>
  <si>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</si>
  <si>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</si>
  <si>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</si>
  <si>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</si>
  <si>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</si>
  <si>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</si>
  <si>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</si>
  <si>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</si>
  <si>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</si>
  <si>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</si>
  <si>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</si>
  <si>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</si>
  <si>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</si>
  <si>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</si>
  <si>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</si>
  <si>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</si>
  <si>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</si>
  <si>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</si>
  <si>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</si>
  <si>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</si>
  <si>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</si>
  <si>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</si>
  <si>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</si>
  <si>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</si>
  <si>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</si>
  <si>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</si>
  <si>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</si>
  <si>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</si>
  <si>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</si>
  <si>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</si>
  <si>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</si>
  <si>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</si>
  <si>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</si>
  <si>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</si>
  <si>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</si>
  <si>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</si>
  <si>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</si>
  <si>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</si>
  <si>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</si>
  <si>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</si>
  <si>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</si>
  <si>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</si>
  <si>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</si>
  <si>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</si>
  <si>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</si>
  <si>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</si>
  <si>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</si>
  <si>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</si>
  <si>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</si>
  <si>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</si>
  <si>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</si>
  <si>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</si>
  <si>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</si>
  <si>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</si>
  <si>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</si>
  <si>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</si>
  <si>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</si>
  <si>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</si>
  <si>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</si>
  <si>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</si>
  <si>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</si>
  <si>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</si>
  <si>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</si>
  <si>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</si>
  <si>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</si>
  <si>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</si>
  <si>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</si>
  <si>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</si>
  <si>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</si>
  <si>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</si>
  <si>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</si>
  <si>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</si>
  <si>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</si>
  <si>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</si>
  <si>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</si>
  <si>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</si>
  <si>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</si>
  <si>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</si>
  <si>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</si>
  <si>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</si>
  <si>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</si>
  <si>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</si>
  <si>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</si>
  <si>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</si>
  <si>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</si>
  <si>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</si>
  <si>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</si>
  <si>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</si>
  <si>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</si>
  <si>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</si>
  <si>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</si>
  <si>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</si>
  <si>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</si>
  <si>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</si>
  <si>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</si>
  <si>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</si>
  <si>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</si>
  <si>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</si>
  <si>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</si>
  <si>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</si>
  <si>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</si>
  <si>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</si>
  <si>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</si>
  <si>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</si>
  <si>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</si>
  <si>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</si>
  <si>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</si>
  <si>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</si>
  <si>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</si>
  <si>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</si>
  <si>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</si>
  <si>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</si>
  <si>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</si>
  <si>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</si>
  <si>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</si>
  <si>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</si>
  <si>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</si>
  <si>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</si>
  <si>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</si>
  <si>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</si>
  <si>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</si>
  <si>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</si>
  <si>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</si>
  <si>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</si>
  <si>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</si>
  <si>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</si>
  <si>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</si>
  <si>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</si>
  <si>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</si>
  <si>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</si>
  <si>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</si>
  <si>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</si>
  <si>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</si>
  <si>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</si>
  <si>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</si>
  <si>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</si>
  <si>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</si>
  <si>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</si>
  <si>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</si>
  <si>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</si>
  <si>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</si>
  <si>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</si>
  <si>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</si>
  <si>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</si>
  <si>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</si>
  <si>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</si>
  <si>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</si>
  <si>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</si>
  <si>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</si>
  <si>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</si>
  <si>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</si>
  <si>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</si>
  <si>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</si>
  <si>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</si>
  <si>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</si>
  <si>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</si>
  <si>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</si>
  <si>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</si>
  <si>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</si>
  <si>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</si>
  <si>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</si>
  <si>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</si>
  <si>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</si>
  <si>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</si>
  <si>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</si>
  <si>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</si>
  <si>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</si>
  <si>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</si>
  <si>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</si>
  <si>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</si>
  <si>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</si>
  <si>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</si>
  <si>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</si>
  <si>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</si>
  <si>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</si>
  <si>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</si>
  <si>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</si>
  <si>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</si>
  <si>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</si>
  <si>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</si>
  <si>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</si>
  <si>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</si>
  <si>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</si>
  <si>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</si>
  <si>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</si>
  <si>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</si>
  <si>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</si>
  <si>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</si>
  <si>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</si>
  <si>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</si>
  <si>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</si>
  <si>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</si>
  <si>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</si>
  <si>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</si>
  <si>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</si>
  <si>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</si>
  <si>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</si>
  <si>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</si>
  <si>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</si>
  <si>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</si>
  <si>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</si>
  <si>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</si>
  <si>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</si>
  <si>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</si>
  <si>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</si>
  <si>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</si>
  <si>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</si>
  <si>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</si>
  <si>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</si>
  <si>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</si>
  <si>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</si>
  <si>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</si>
  <si>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</si>
  <si>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</si>
  <si>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</si>
  <si>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</si>
  <si>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</si>
  <si>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</si>
  <si>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</si>
  <si>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</si>
  <si>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</si>
  <si>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</si>
  <si>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</si>
  <si>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</si>
  <si>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</si>
  <si>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</si>
  <si>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</si>
  <si>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</si>
  <si>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</si>
  <si>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</si>
  <si>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</si>
  <si>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</si>
  <si>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</si>
  <si>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</si>
  <si>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</si>
  <si>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</si>
  <si>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</si>
  <si>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</si>
  <si>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</si>
  <si>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</si>
  <si>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</si>
  <si>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</si>
  <si>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</si>
  <si>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</si>
  <si>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</si>
  <si>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</si>
  <si>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</si>
  <si>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</si>
  <si>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</si>
  <si>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</si>
  <si>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</si>
  <si>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</si>
  <si>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</si>
  <si>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</si>
  <si>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</si>
  <si>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</si>
  <si>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</si>
  <si>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</si>
  <si>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</si>
  <si>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</si>
  <si>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</si>
  <si>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</si>
  <si>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</si>
  <si>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</si>
  <si>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</si>
  <si>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</si>
  <si>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</si>
  <si>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</si>
  <si>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</si>
  <si>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</si>
  <si>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</si>
  <si>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</si>
  <si>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</si>
  <si>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</si>
  <si>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</si>
  <si>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</si>
  <si>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</si>
  <si>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</si>
  <si>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</si>
  <si>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</si>
  <si>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</si>
  <si>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</si>
  <si>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</si>
  <si>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</si>
  <si>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</si>
  <si>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</si>
  <si>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</si>
  <si>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</si>
  <si>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</si>
  <si>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</si>
  <si>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</si>
  <si>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</si>
  <si>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</si>
  <si>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</si>
  <si>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</si>
  <si>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</si>
  <si>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</si>
  <si>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</si>
  <si>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</si>
  <si>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</si>
  <si>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</si>
  <si>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</si>
  <si>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</si>
  <si>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</si>
  <si>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</si>
  <si>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</si>
  <si>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</si>
  <si>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</si>
  <si>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</si>
  <si>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</si>
  <si>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</si>
  <si>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</si>
  <si>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</si>
  <si>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</si>
  <si>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</si>
  <si>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</si>
  <si>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</si>
  <si>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</si>
  <si>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</si>
  <si>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</si>
  <si>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</si>
  <si>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</si>
  <si>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</si>
  <si>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</si>
  <si>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</si>
  <si>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</si>
  <si>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</si>
  <si>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</si>
  <si>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</si>
  <si>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</si>
  <si>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</si>
  <si>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</si>
  <si>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</si>
  <si>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</si>
  <si>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</si>
  <si>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</si>
  <si>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</si>
  <si>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</si>
  <si>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</si>
  <si>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</si>
  <si>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</si>
  <si>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</si>
  <si>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</si>
  <si>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</si>
  <si>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</si>
  <si>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</si>
  <si>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</si>
  <si>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</si>
  <si>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</si>
  <si>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</si>
  <si>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</si>
  <si>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</si>
  <si>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</si>
  <si>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</si>
  <si>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</si>
  <si>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</si>
  <si>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</si>
  <si>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</si>
  <si>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</si>
  <si>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</si>
  <si>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</si>
  <si>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</si>
  <si>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</si>
  <si>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</si>
  <si>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</si>
  <si>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</si>
  <si>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</si>
  <si>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</si>
  <si>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</si>
  <si>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</si>
  <si>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</si>
  <si>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</si>
  <si>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</si>
  <si>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</si>
  <si>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</si>
  <si>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</si>
  <si>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</si>
  <si>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</si>
  <si>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</si>
  <si>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</si>
  <si>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</si>
  <si>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</si>
  <si>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</si>
  <si>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</si>
  <si>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</si>
  <si>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</si>
  <si>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</si>
  <si>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</si>
  <si>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</si>
  <si>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</si>
  <si>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</si>
  <si>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</si>
  <si>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</si>
  <si>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</si>
  <si>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</si>
  <si>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</si>
  <si>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</si>
  <si>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</si>
  <si>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</si>
  <si>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</si>
  <si>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</si>
  <si>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</si>
  <si>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</si>
  <si>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</si>
  <si>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</si>
  <si>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</si>
  <si>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</si>
  <si>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</si>
  <si>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</si>
  <si>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</si>
  <si>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</si>
  <si>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</si>
  <si>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</si>
  <si>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</si>
  <si>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</si>
  <si>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</si>
  <si>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</si>
  <si>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</si>
  <si>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</si>
  <si>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</si>
  <si>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</si>
  <si>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</si>
  <si>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</si>
  <si>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</si>
  <si>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</si>
  <si>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</si>
  <si>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</si>
  <si>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</si>
  <si>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</si>
  <si>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</si>
  <si>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</si>
  <si>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</si>
  <si>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</si>
  <si>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</si>
  <si>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</si>
  <si>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</si>
  <si>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</si>
  <si>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</si>
  <si>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</si>
  <si>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</si>
  <si>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</si>
  <si>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</si>
  <si>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</si>
  <si>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</si>
  <si>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</si>
  <si>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</si>
  <si>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</si>
  <si>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</si>
  <si>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</si>
  <si>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</si>
  <si>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</si>
  <si>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</si>
  <si>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</si>
  <si>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</si>
  <si>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</si>
  <si>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</si>
  <si>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</si>
  <si>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</si>
  <si>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</si>
  <si>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</si>
  <si>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</si>
  <si>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</si>
  <si>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</si>
  <si>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</si>
  <si>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</si>
  <si>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</si>
  <si>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</si>
  <si>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</si>
  <si>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</si>
  <si>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</si>
  <si>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</si>
  <si>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</si>
  <si>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</si>
  <si>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</si>
  <si>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</si>
  <si>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</si>
  <si>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</si>
  <si>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</si>
  <si>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</si>
  <si>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</si>
  <si>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</si>
  <si>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</si>
  <si>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</si>
  <si>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</si>
  <si>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</si>
  <si>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</si>
  <si>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</si>
  <si>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</si>
  <si>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</si>
  <si>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</si>
  <si>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</si>
  <si>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</si>
  <si>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</si>
  <si>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</si>
  <si>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</si>
  <si>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</si>
  <si>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</si>
  <si>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</si>
  <si>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</si>
  <si>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</si>
  <si>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</si>
  <si>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</si>
  <si>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</si>
  <si>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</si>
  <si>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</si>
  <si>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</si>
  <si>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</si>
  <si>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</si>
  <si>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</si>
  <si>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</si>
  <si>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</si>
  <si>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</si>
  <si>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</si>
  <si>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</si>
  <si>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</si>
  <si>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</si>
  <si>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</si>
  <si>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</si>
  <si>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</si>
  <si>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</si>
  <si>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</si>
  <si>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</si>
  <si>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</si>
  <si>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</si>
  <si>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</si>
  <si>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</si>
  <si>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</si>
  <si>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</si>
  <si>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</si>
  <si>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</si>
  <si>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</si>
  <si>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</si>
  <si>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</si>
  <si>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</si>
  <si>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</si>
  <si>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</si>
  <si>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</si>
  <si>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</si>
  <si>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</si>
  <si>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</si>
  <si>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</si>
  <si>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</si>
  <si>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</si>
  <si>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</si>
  <si>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</si>
  <si>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</si>
  <si>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</si>
  <si>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</si>
  <si>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</si>
  <si>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</si>
  <si>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</si>
  <si>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</si>
  <si>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</si>
  <si>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</si>
  <si>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</si>
  <si>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</si>
  <si>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</si>
  <si>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</si>
  <si>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</si>
  <si>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</si>
  <si>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</si>
  <si>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</si>
  <si>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</si>
  <si>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</si>
  <si>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</si>
  <si>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</si>
  <si>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</si>
  <si>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</si>
  <si>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</si>
  <si>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</si>
  <si>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</si>
  <si>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</si>
  <si>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</si>
  <si>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</si>
  <si>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</si>
  <si>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</si>
  <si>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</si>
  <si>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</si>
  <si>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</si>
  <si>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</si>
  <si>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</si>
  <si>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</si>
  <si>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</si>
  <si>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</si>
  <si>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</si>
  <si>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</si>
  <si>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</si>
  <si>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</si>
  <si>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</si>
  <si>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</si>
  <si>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</si>
  <si>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</si>
  <si>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</si>
  <si>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</si>
  <si>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</si>
  <si>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</si>
  <si>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</si>
  <si>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</si>
  <si>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</si>
  <si>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</si>
  <si>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</si>
  <si>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</si>
  <si>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</si>
  <si>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</si>
  <si>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</si>
  <si>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</si>
  <si>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</si>
  <si>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</si>
  <si>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</si>
  <si>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</si>
  <si>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</si>
  <si>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</si>
  <si>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</si>
  <si>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</si>
  <si>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</si>
  <si>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</si>
  <si>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</si>
  <si>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</si>
  <si>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</si>
  <si>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</si>
  <si>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</si>
  <si>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</si>
  <si>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</si>
  <si>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</si>
  <si>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</si>
  <si>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</si>
  <si>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</si>
  <si>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</si>
  <si>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</si>
  <si>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</si>
  <si>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</si>
  <si>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</si>
  <si>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</si>
  <si>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</si>
  <si>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</si>
  <si>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</si>
  <si>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</si>
  <si>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</si>
  <si>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</si>
  <si>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</si>
  <si>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</si>
  <si>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</si>
  <si>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</si>
  <si>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</si>
  <si>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</si>
  <si>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</si>
  <si>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</si>
  <si>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</si>
  <si>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</si>
  <si>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</si>
  <si>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</si>
  <si>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</si>
  <si>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</si>
  <si>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</si>
  <si>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</si>
  <si>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</si>
  <si>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</si>
  <si>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</si>
  <si>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</si>
  <si>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</si>
  <si>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</si>
  <si>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</si>
  <si>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</si>
  <si>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</si>
  <si>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</si>
  <si>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</si>
  <si>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</si>
  <si>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</si>
  <si>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</si>
  <si>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</si>
  <si>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</si>
  <si>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</si>
  <si>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</si>
  <si>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</si>
  <si>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</si>
  <si>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</si>
  <si>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</si>
  <si>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</si>
  <si>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</si>
  <si>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</si>
  <si>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</si>
  <si>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</si>
  <si>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</si>
  <si>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</si>
  <si>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</si>
  <si>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</si>
  <si>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</si>
  <si>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</si>
  <si>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</si>
  <si>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</si>
  <si>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</si>
  <si>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</si>
  <si>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</si>
  <si>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</si>
  <si>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</si>
  <si>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</si>
  <si>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</si>
  <si>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</si>
  <si>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</si>
  <si>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</si>
  <si>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</si>
  <si>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</si>
  <si>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</si>
  <si>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</si>
  <si>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</si>
  <si>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</si>
  <si>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</si>
  <si>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</si>
  <si>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</si>
  <si>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</si>
  <si>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</si>
  <si>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</si>
  <si>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</si>
  <si>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</si>
  <si>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</si>
  <si>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</si>
  <si>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</si>
  <si>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</si>
  <si>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</si>
  <si>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</si>
  <si>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</si>
  <si>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</si>
  <si>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</si>
  <si>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</si>
  <si>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</si>
  <si>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</si>
  <si>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</si>
  <si>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</si>
  <si>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</si>
  <si>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</si>
  <si>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</si>
  <si>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</si>
  <si>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</si>
  <si>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</si>
  <si>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</si>
  <si>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</si>
  <si>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</si>
  <si>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</si>
  <si>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</si>
  <si>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</si>
  <si>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</si>
  <si>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</si>
  <si>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</si>
  <si>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</si>
  <si>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</si>
  <si>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</si>
  <si>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</si>
  <si>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</si>
  <si>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</si>
  <si>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</si>
  <si>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</si>
  <si>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</si>
  <si>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</si>
  <si>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</si>
  <si>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</si>
  <si>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</si>
  <si>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</si>
  <si>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</si>
  <si>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</si>
  <si>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</si>
  <si>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</si>
  <si>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</si>
  <si>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</si>
  <si>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</si>
  <si>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</si>
  <si>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</si>
  <si>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</si>
  <si>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</si>
  <si>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</si>
  <si>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</si>
  <si>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</si>
  <si>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</si>
  <si>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</si>
  <si>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</si>
  <si>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</si>
  <si>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</si>
  <si>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</si>
  <si>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</si>
  <si>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</si>
  <si>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</si>
  <si>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</si>
  <si>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</si>
  <si>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</si>
  <si>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</si>
  <si>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</si>
  <si>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</si>
  <si>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</si>
  <si>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</si>
  <si>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</si>
  <si>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</si>
  <si>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</si>
  <si>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</si>
  <si>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</si>
  <si>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</si>
  <si>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</si>
  <si>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</si>
  <si>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</si>
  <si>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</si>
  <si>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</si>
  <si>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</si>
  <si>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</si>
  <si>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</si>
  <si>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</si>
  <si>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</si>
  <si>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</si>
  <si>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</si>
  <si>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</si>
  <si>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</si>
  <si>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</si>
  <si>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</si>
  <si>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</si>
  <si>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</si>
  <si>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</si>
  <si>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</si>
  <si>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</si>
  <si>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</si>
  <si>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</si>
  <si>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</si>
  <si>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</si>
  <si>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</si>
  <si>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</si>
  <si>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</si>
  <si>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</si>
  <si>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</si>
  <si>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</si>
  <si>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</si>
  <si>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</si>
  <si>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</si>
  <si>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</si>
  <si>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</si>
  <si>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</si>
  <si>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</si>
  <si>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</si>
  <si>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</si>
  <si>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</si>
  <si>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</si>
  <si>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</si>
  <si>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</si>
  <si>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</si>
  <si>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</si>
  <si>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</si>
  <si>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</si>
  <si>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</si>
  <si>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</si>
  <si>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</si>
  <si>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</si>
  <si>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</si>
  <si>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</si>
  <si>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</si>
  <si>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</si>
  <si>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</si>
  <si>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</si>
  <si>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</si>
  <si>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</si>
  <si>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</si>
  <si>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</si>
  <si>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</si>
  <si>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</si>
  <si>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</si>
  <si>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</si>
  <si>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</si>
  <si>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</si>
  <si>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</si>
  <si>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</si>
  <si>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</si>
  <si>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</si>
  <si>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</si>
  <si>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</si>
  <si>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</si>
  <si>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</si>
  <si>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</si>
  <si>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</si>
  <si>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</si>
  <si>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</si>
  <si>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</si>
  <si>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</si>
  <si>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</si>
  <si>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</si>
  <si>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</si>
  <si>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</si>
  <si>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</si>
  <si>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</si>
  <si>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</si>
  <si>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</si>
  <si>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</si>
  <si>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</si>
  <si>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</si>
  <si>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</si>
  <si>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</si>
  <si>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</si>
  <si>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</si>
  <si>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</si>
  <si>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</si>
  <si>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</si>
  <si>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</si>
  <si>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</si>
  <si>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</si>
  <si>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</si>
  <si>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</si>
  <si>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</si>
  <si>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</si>
  <si>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</si>
  <si>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</si>
  <si>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</si>
  <si>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</si>
  <si>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</si>
  <si>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</si>
  <si>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</si>
  <si>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</si>
  <si>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</si>
  <si>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</si>
  <si>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</si>
  <si>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</si>
  <si>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</si>
  <si>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</si>
  <si>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</si>
  <si>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</si>
  <si>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</si>
  <si>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</si>
  <si>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</si>
  <si>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</si>
  <si>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</si>
  <si>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</si>
  <si>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</si>
  <si>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</si>
  <si>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</si>
  <si>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</si>
  <si>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</si>
  <si>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</si>
  <si>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</si>
  <si>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</si>
  <si>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</si>
  <si>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</si>
  <si>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</si>
  <si>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</si>
  <si>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</si>
  <si>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</si>
  <si>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</si>
  <si>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</si>
  <si>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</si>
  <si>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</si>
  <si>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</si>
  <si>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</si>
  <si>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</si>
  <si>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</si>
  <si>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</si>
  <si>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</si>
  <si>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</si>
  <si>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</si>
  <si>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</si>
  <si>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</si>
  <si>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</si>
  <si>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</si>
  <si>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</si>
  <si>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</si>
  <si>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</si>
  <si>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</si>
  <si>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</si>
  <si>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</si>
  <si>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</si>
  <si>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</si>
  <si>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</si>
  <si>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</si>
  <si>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</si>
  <si>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</si>
  <si>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</si>
  <si>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</si>
  <si>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</si>
  <si>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</si>
  <si>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</si>
  <si>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</si>
  <si>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</si>
  <si>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</si>
  <si>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</si>
  <si>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</si>
  <si>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</si>
  <si>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</si>
  <si>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</si>
  <si>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</si>
  <si>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</si>
  <si>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</si>
  <si>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</si>
  <si>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</si>
  <si>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</si>
  <si>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</si>
  <si>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</si>
  <si>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</si>
  <si>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</si>
  <si>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</si>
  <si>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</si>
  <si>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</si>
  <si>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</si>
  <si>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</si>
  <si>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</si>
  <si>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</si>
  <si>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</si>
  <si>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</si>
  <si>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</si>
  <si>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</si>
  <si>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</si>
  <si>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</si>
  <si>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</si>
  <si>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</si>
  <si>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</si>
  <si>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</si>
  <si>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</si>
  <si>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</si>
  <si>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</si>
  <si>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</si>
  <si>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</si>
  <si>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</si>
  <si>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</si>
  <si>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</si>
  <si>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</si>
  <si>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</si>
  <si>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</si>
  <si>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</si>
  <si>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</si>
  <si>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</si>
  <si>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</si>
  <si>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</si>
  <si>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</si>
  <si>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</si>
  <si>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</si>
  <si>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</si>
  <si>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</si>
  <si>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</si>
  <si>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</si>
  <si>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</si>
  <si>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</si>
  <si>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</si>
  <si>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</si>
  <si>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</si>
  <si>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</si>
  <si>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</si>
  <si>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</si>
  <si>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</si>
  <si>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</si>
  <si>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</si>
  <si>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</si>
  <si>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</si>
  <si>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</si>
  <si>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</si>
  <si>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</si>
  <si>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</si>
  <si>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</si>
  <si>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</si>
  <si>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</si>
  <si>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</si>
  <si>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</si>
  <si>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</si>
  <si>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</si>
  <si>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</si>
  <si>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</si>
  <si>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</si>
  <si>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</si>
  <si>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</si>
  <si>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</si>
  <si>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</si>
  <si>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</si>
  <si>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</si>
  <si>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</si>
  <si>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</si>
  <si>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</si>
  <si>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</si>
  <si>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</si>
  <si>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</si>
  <si>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</si>
  <si>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</si>
  <si>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</si>
  <si>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</si>
  <si>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</si>
  <si>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</si>
  <si>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</si>
  <si>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</si>
  <si>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</si>
  <si>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</si>
  <si>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</si>
  <si>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</si>
  <si>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</si>
  <si>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</si>
  <si>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</si>
  <si>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</si>
  <si>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</si>
  <si>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</si>
  <si>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</si>
  <si>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</si>
  <si>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</si>
  <si>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</si>
  <si>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</si>
  <si>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</si>
  <si>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</si>
  <si>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</si>
  <si>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</si>
  <si>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</si>
  <si>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</si>
  <si>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</si>
  <si>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</si>
  <si>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</si>
  <si>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</si>
  <si>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</si>
  <si>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</si>
  <si>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</si>
  <si>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</si>
  <si>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</si>
  <si>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</si>
  <si>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</si>
  <si>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</si>
  <si>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</si>
  <si>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</si>
  <si>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</si>
  <si>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</si>
  <si>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</si>
  <si>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</si>
  <si>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</si>
  <si>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</si>
  <si>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</si>
  <si>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</si>
  <si>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</si>
  <si>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</si>
  <si>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</si>
  <si>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</si>
  <si>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</si>
  <si>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</si>
  <si>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</si>
  <si>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</si>
  <si>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</si>
  <si>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</si>
  <si>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</si>
  <si>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</si>
  <si>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</si>
  <si>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</si>
  <si>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</si>
  <si>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</si>
  <si>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</si>
  <si>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</si>
  <si>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</si>
  <si>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</si>
  <si>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</si>
  <si>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</si>
  <si>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</si>
  <si>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</si>
  <si>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</si>
  <si>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</si>
  <si>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</si>
  <si>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</si>
  <si>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</si>
  <si>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</si>
  <si>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</si>
  <si>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</si>
  <si>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</si>
  <si>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</si>
  <si>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</si>
  <si>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</si>
  <si>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</si>
  <si>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</si>
  <si>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</si>
  <si>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</si>
  <si>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</si>
  <si>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</si>
  <si>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</si>
  <si>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</si>
  <si>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</si>
  <si>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</si>
  <si>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</si>
  <si>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</si>
  <si>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</si>
  <si>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</si>
  <si>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</si>
  <si>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</si>
  <si>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</si>
  <si>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</si>
  <si>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</si>
  <si>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</si>
  <si>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</si>
  <si>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</si>
  <si>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</si>
  <si>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</si>
  <si>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</si>
  <si>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</si>
  <si>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</si>
  <si>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</si>
  <si>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</si>
  <si>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</si>
  <si>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</si>
  <si>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</si>
  <si>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</si>
  <si>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</si>
  <si>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</si>
  <si>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</si>
  <si>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</si>
  <si>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</si>
  <si>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</si>
  <si>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</si>
  <si>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</si>
  <si>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</si>
  <si>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</si>
  <si>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</si>
  <si>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</si>
  <si>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</si>
  <si>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</si>
  <si>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</si>
  <si>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</si>
  <si>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</si>
  <si>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</si>
  <si>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</si>
  <si>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</si>
  <si>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</si>
  <si>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</si>
  <si>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</si>
  <si>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</si>
  <si>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</si>
  <si>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</si>
  <si>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</si>
  <si>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</si>
  <si>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</si>
  <si>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</si>
  <si>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</si>
  <si>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</si>
  <si>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</si>
  <si>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</si>
  <si>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</si>
  <si>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</si>
  <si>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</si>
  <si>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</si>
  <si>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</si>
  <si>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</si>
  <si>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</si>
  <si>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</si>
  <si>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</si>
  <si>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</si>
  <si>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</si>
  <si>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</si>
  <si>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</si>
  <si>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</si>
  <si>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</si>
  <si>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</si>
  <si>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</si>
  <si>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</si>
  <si>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</si>
  <si>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</si>
  <si>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</si>
  <si>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</si>
  <si>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</si>
  <si>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</si>
  <si>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</si>
  <si>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</si>
  <si>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</si>
  <si>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</si>
  <si>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</si>
  <si>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</si>
  <si>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</si>
  <si>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</si>
  <si>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</si>
  <si>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</si>
  <si>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</si>
  <si>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</si>
  <si>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</si>
  <si>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</si>
  <si>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</si>
  <si>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</si>
  <si>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</si>
  <si>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</si>
  <si>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</si>
  <si>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</si>
  <si>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</si>
  <si>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</si>
  <si>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</si>
  <si>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</si>
  <si>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</si>
  <si>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</si>
  <si>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</si>
  <si>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</si>
  <si>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</si>
  <si>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</si>
  <si>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</si>
  <si>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</si>
  <si>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</si>
  <si>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</si>
  <si>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</si>
  <si>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</si>
  <si>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</si>
  <si>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</si>
  <si>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</si>
  <si>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</si>
  <si>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</si>
  <si>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</si>
  <si>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</si>
  <si>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</si>
  <si>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</si>
  <si>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</si>
  <si>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</si>
  <si>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</si>
  <si>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</si>
  <si>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</si>
  <si>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</si>
  <si>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</si>
  <si>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</si>
  <si>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</si>
  <si>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</si>
  <si>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</si>
  <si>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</si>
  <si>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</si>
  <si>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</si>
  <si>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</si>
  <si>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</si>
  <si>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</si>
  <si>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</si>
  <si>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</si>
  <si>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</si>
  <si>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</si>
  <si>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</si>
  <si>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</si>
  <si>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</si>
  <si>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</si>
  <si>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</si>
  <si>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</si>
  <si>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</si>
  <si>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</si>
  <si>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</si>
  <si>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</si>
  <si>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</si>
  <si>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</si>
  <si>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</si>
  <si>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</si>
  <si>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</si>
  <si>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</si>
  <si>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</si>
  <si>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</si>
  <si>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</si>
  <si>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</si>
  <si>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</si>
  <si>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</si>
  <si>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</si>
  <si>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</si>
  <si>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</si>
  <si>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</si>
  <si>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</si>
  <si>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</si>
  <si>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</si>
  <si>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</si>
  <si>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</si>
  <si>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</si>
  <si>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</si>
  <si>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</si>
  <si>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</si>
  <si>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</si>
  <si>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</si>
  <si>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</si>
  <si>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</si>
  <si>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</si>
  <si>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</si>
  <si>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</si>
  <si>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</si>
  <si>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</si>
  <si>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</si>
  <si>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</si>
  <si>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</si>
  <si>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</si>
  <si>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</si>
  <si>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</si>
  <si>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</si>
  <si>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</si>
  <si>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</si>
  <si>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</si>
  <si>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</si>
  <si>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</si>
  <si>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</si>
  <si>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</si>
  <si>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</si>
  <si>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</si>
  <si>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</si>
  <si>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</si>
  <si>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</si>
  <si>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</si>
  <si>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</si>
  <si>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</si>
  <si>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</si>
  <si>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</si>
  <si>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</si>
  <si>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</si>
  <si>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</si>
  <si>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</si>
  <si>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</si>
  <si>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</si>
  <si>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</si>
  <si>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</si>
  <si>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</si>
  <si>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</si>
  <si>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</si>
  <si>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</si>
  <si>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</si>
  <si>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</si>
  <si>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</si>
  <si>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</si>
  <si>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</si>
  <si>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</si>
  <si>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</si>
  <si>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</si>
  <si>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</si>
  <si>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</si>
  <si>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</si>
  <si>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</si>
  <si>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</si>
  <si>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</si>
  <si>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</si>
  <si>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</si>
  <si>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</si>
  <si>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</si>
  <si>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</si>
  <si>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</si>
  <si>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</si>
  <si>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</si>
  <si>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</si>
  <si>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</si>
  <si>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</si>
  <si>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</si>
  <si>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</si>
  <si>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</si>
  <si>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</si>
  <si>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</si>
  <si>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</si>
  <si>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</si>
  <si>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</si>
  <si>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</si>
  <si>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</si>
  <si>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</si>
  <si>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</si>
  <si>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</si>
  <si>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</si>
  <si>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</si>
  <si>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</si>
  <si>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</si>
  <si>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</si>
  <si>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</si>
  <si>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</si>
  <si>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</si>
  <si>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</si>
  <si>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</si>
  <si>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</si>
  <si>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</si>
  <si>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</si>
  <si>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</si>
  <si>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</si>
  <si>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</si>
  <si>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</si>
  <si>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</si>
  <si>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</si>
  <si>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</si>
  <si>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</si>
  <si>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</si>
  <si>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</si>
  <si>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</si>
  <si>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</si>
  <si>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</si>
  <si>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</si>
  <si>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</si>
  <si>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</si>
  <si>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</si>
  <si>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</si>
  <si>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</si>
  <si>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</si>
  <si>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</si>
  <si>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</si>
  <si>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</si>
  <si>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</si>
  <si>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</si>
  <si>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</si>
  <si>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</si>
  <si>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</si>
  <si>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</si>
  <si>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</si>
  <si>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</si>
  <si>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</si>
  <si>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</si>
  <si>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</si>
  <si>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</si>
  <si>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</si>
  <si>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</si>
  <si>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</si>
  <si>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</si>
  <si>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</si>
  <si>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</si>
  <si>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</si>
  <si>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</si>
  <si>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</si>
  <si>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</si>
  <si>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</si>
  <si>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</si>
  <si>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</si>
  <si>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</si>
  <si>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</si>
  <si>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</si>
  <si>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</si>
  <si>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</si>
  <si>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</si>
  <si>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</si>
  <si>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</si>
  <si>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</si>
  <si>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</si>
  <si>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</si>
  <si>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</si>
  <si>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</si>
  <si>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</si>
  <si>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</si>
  <si>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</si>
  <si>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</si>
  <si>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</si>
  <si>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</si>
  <si>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</si>
  <si>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</si>
  <si>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</si>
  <si>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</si>
  <si>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</si>
  <si>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</si>
  <si>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</si>
  <si>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</si>
  <si>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</si>
  <si>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</si>
  <si>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</si>
  <si>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</si>
  <si>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</si>
  <si>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</si>
  <si>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</si>
  <si>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</si>
  <si>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</si>
  <si>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</si>
  <si>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</si>
  <si>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</si>
  <si>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</si>
  <si>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</si>
  <si>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</si>
  <si>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</si>
  <si>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</si>
  <si>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</si>
  <si>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</si>
  <si>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</si>
  <si>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</si>
  <si>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</si>
  <si>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</si>
  <si>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</si>
  <si>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</si>
  <si>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</si>
  <si>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</si>
  <si>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</si>
  <si>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</si>
  <si>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</si>
  <si>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</si>
  <si>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</si>
  <si>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</si>
  <si>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</si>
  <si>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</si>
  <si>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</si>
  <si>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</si>
  <si>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</si>
  <si>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</si>
  <si>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</si>
  <si>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</si>
  <si>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</si>
  <si>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</si>
  <si>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</si>
  <si>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</si>
  <si>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</si>
  <si>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</si>
  <si>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</si>
  <si>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</si>
  <si>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</si>
  <si>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</si>
  <si>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</si>
  <si>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TT-20251120-01376-NO NEW PCM</t>
  </si>
  <si>
    <t>EM Team on the way ETA: 30 Mins</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</si>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</sst>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319.50155150463252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45982.449977430559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45982.449977430559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45982.449977430559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45982.449977430559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45982.449977430559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45982.449977430559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45982.449977430559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45982.449977430559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45982.449977430559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45982.449977430559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45982.449977430559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45982.449977430559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45982.449977430559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45982.449977430559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45982.449977430559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45982.449977430559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45982.449977430559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45982.449977430559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45982.449977430559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45982.449977430559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45982.449977430559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45982.449977430559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45982.449977430559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45982.449977430559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45982.449977430559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45982.449977430559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45982.449977430559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45982.449977430559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45982.449977430559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45982.449977430559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45982.449977430559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45982.449977430559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45982.449977430559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45982.449977430559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45982.449977430559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45982.449977430559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45982.449977430559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45982.449977430559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45982.449977430559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45982.449977430559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45982.449977430559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45982.449977430559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45982.449977430559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45982.449977430559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45982.449977430559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45982.449977430559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45982.449977430559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45982.449977430559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45982.449977430559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157.45013946759718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45982.449977430559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45982.449977430559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45982.449977430559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45982.449977430559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45982.449977430559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45982.449977430559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45982.449977430559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45982.449977430559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45982.449977430559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45982.449977430559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45982.449977430559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45982.449977430559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45982.449977430559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45982.449977430559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45982.449977430559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45982.449977430559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45982.449977430559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45982.449977430559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45982.449977430559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45982.449977430559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45982.449977430559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45982.449977430559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45982.449977430559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45982.449977430559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45982.449977430559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45982.449977430559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45982.449977430559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45982.449977430559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45982.449977430559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45982.449977430559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45982.449977430559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45982.449977430559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45982.449977430559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45982.449977430559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45982.449977430559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45982.449977430559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45982.449977430559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45982.449977430559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45982.449977430559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45982.449977430559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45982.449977430559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45982.449977430559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45982.449977430559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45982.449977430559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45982.449977430559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45982.449977430559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45982.449977430559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45982.449977430559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45982.449977430559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45982.449977430559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45982.449977430559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45982.449977430559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45982.449977430559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45982.449977430559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45982.449977430559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45982.449977430559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45982.449977430559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45982.449977430559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45982.449977430559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45982.449977430559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45982.449977430559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45982.449977430559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45982.449977430559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45982.449977430559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45982.449977430559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45982.449977430559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45982.449977430559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45982.449977430559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45982.449977430559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45982.449977430559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45982.449977430559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45982.449977430559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45982.449977430559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45982.449977430559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45982.449977430559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45982.449977430559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45982.449977430559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45982.449977430559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45982.449977430559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45982.449977430559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45982.449977430559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45982.449977430559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45982.449977430559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45982.449977430559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45982.449977430559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45982.449977430559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45982.449977430559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45982.449977430559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45982.449977430559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45982.449977430559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45982.449977430559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45982.449977430559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45982.449977430559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45982.449977430559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45982.449977430559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45982.449977430559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45982.449977430559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45982.449977430559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45982.449977430559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45982.449977430559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45982.449977430559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45982.449977430559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45982.449977430559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45982.449977430559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45982.449977430559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45982.449977430559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45982.449977430559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45982.449977430559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45982.449977430559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45982.449977430559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45982.449977430559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45982.449977430559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45982.449977430559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45982.449977430559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45982.449977430559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45982.449977430559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45982.449977430559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45982.449977430559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45982.449977430559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45982.449977430559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45982.449977430559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45982.449977430559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45982.449977430559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45982.449977430559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45982.449977430559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45982.449977430559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45982.449977430559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45982.449977430559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45982.449977430559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45982.449977430559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45982.449977430559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45982.449977430559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45982.449977430559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45982.449977430559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45982.449977430559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45982.449977430559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45982.449977430559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45982.449977430559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45982.449977430559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45982.449977430559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45982.449977430559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45982.449977430559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45982.449977430559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45982.449977430559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45982.449977430559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45982.449977430559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45982.449977430559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45982.449977430559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45982.449977430559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45982.449977430559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45982.449977430559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45982.449977430559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45982.449977430559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45982.449977430559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45982.449977430559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45982.449977430559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45982.449977430559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45982.449977430559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45982.449977430559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45982.449977430559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45982.449977430559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45982.449977430559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45982.449977430559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45982.449977430559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45982.449977430559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45982.449977430559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45982.449977430559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45982.449977430559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45982.449977430559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45982.449977430559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45982.449977430559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45982.449977430559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45982.449977430559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45982.449977430559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45982.449977430559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45982.449977430559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45982.449977430559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45982.449977430559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45982.449977430559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45982.449977430559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45982.449977430559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45982.449977430559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45982.449977430559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45982.449977430559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45982.449977430559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45982.449977430559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45982.449977430559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45982.449977430559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45982.449977430559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45982.449977430559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45982.449977430559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45982.449977430559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45982.449977430559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45982.449977430559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45982.449977430559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45982.449977430559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45982.449977430559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45982.449977430559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45982.449977430559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45982.449977430559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45982.449977430559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45982.449977430559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45982.449977430559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45982.449977430559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45982.449977430559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45982.449977430559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45982.449977430559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45982.449977430559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45982.449977430559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45982.449977430559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45982.449977430559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45982.449977430559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45982.449977430559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45982.449977430559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45982.449977430559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45982.449977430559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45982.449977430559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45982.449977430559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45982.449977430559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45982.449977430559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45982.449977430559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45982.449977430559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45982.449977430559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45982.449977430559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45982.449977430559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45982.449977430559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45982.449977430559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45982.449977430559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45982.449977430559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45982.449977430559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45982.449977430559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45982.449977430559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45982.449977430559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45982.449977430559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45982.449977430559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45982.449977430559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45982.449977430559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45982.449977430559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45982.449977430559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45982.449977430559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45982.449977430559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45982.449977430559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45982.449977430559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45982.449977430559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45982.449977430559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45982.449977430559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45982.449977430559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45982.449977430559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45982.449977430559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45982.449977430559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45982.449977430559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45982.449977430559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45982.449977430559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45982.449977430559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45982.449977430559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45982.449977430559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45982.449977430559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45982.449977430559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45982.449977430559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45982.449977430559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45982.449977430559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45982.449977430559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45982.449977430559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45982.449977430559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45982.449977430559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45982.449977430559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45982.449977430559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45982.449977430559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45982.449977430559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45982.449977430559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45982.449977430559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45982.449977430559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45982.449977430559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45982.449977430559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45982.449977430559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45982.449977430559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45982.449977430559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45982.449977430559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45982.449977430559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45982.449977430559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45982.449977430559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45982.449977430559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45982.449977430559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45982.449977430559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45982.449977430559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45982.449977430559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45982.449977430559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45982.449977430559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45982.449977430559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45982.449977430559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45982.449977430559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45982.449977430559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45982.449977430559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45982.449977430559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45982.449977430559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45982.449977430559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45982.449977430559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45982.449977430559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45982.449977430559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45982.449977430559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45982.449977430559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45982.449977430559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45982.449977430559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45982.449977430559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45982.449977430559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45982.449977430559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45982.449977430559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45982.449977430559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45982.449977430559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45982.449977430559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45982.449977430559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45982.449977430559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45982.449977430559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45982.449977430559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45982.449977430559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45982.449977430559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45982.449977430559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45982.449977430559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45982.449977430559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45982.449977430559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45982.449977430559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45982.449977430559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45982.449977430559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45982.449977430559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45982.449977430559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45982.449977430559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45982.449977430559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45982.449977430559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45982.449977430559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45982.449977430559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45982.449977430559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45982.449977430559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45982.449977430559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45982.449977430559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45982.449977430559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45982.449977430559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45982.449977430559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45982.449977430559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45982.449977430559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45982.449977430559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45982.449977430559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45982.449977430559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45982.449977430559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45982.449977430559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45982.449977430559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45982.449977430559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45982.449977430559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45982.449977430559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45982.449977430559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45982.449977430559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45982.449977430559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45982.449977430559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45982.449977430559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45982.449977430559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45982.449977430559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45982.449977430559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45982.449977430559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45982.449977430559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45982.449977430559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45982.449977430559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45982.449977430559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45982.449977430559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45982.449977430559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45982.449977430559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45982.449977430559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45982.449977430559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45982.449977430559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45982.449977430559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45982.449977430559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45982.449977430559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45982.449977430559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45982.449977430559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45982.449977430559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45982.449977430559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45982.449977430559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45982.449977430559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45982.449977430559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45982.449977430559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45982.449977430559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45982.449977430559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45982.449977430559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45982.449977430559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45982.449977430559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45982.449977430559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45982.449977430559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45982.449977430559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45982.449977430559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45982.449977430559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45982.449977430559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45982.449977430559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45982.449977430559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45982.449977430559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45982.449977430559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45982.449977430559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45982.449977430559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45982.449977430559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45982.449977430559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45982.449977430559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45982.449977430559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45982.449977430559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45982.449977430559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45982.449977430559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45982.449977430559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45982.449977430559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45982.449977430559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45982.449977430559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45982.449977430559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45982.449977430559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45982.449977430559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45982.449977430559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45982.449977430559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45982.449977430559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45982.449977430559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45982.449977430559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45982.449977430559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45982.449977430559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45982.449977430559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45982.449977430559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45982.449977430559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45982.449977430559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45982.449977430559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45982.449977430559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45982.449977430559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45982.449977430559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45982.449977430559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45982.449977430559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45982.449977430559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45982.449977430559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45982.449977430559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45982.449977430559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45982.449977430559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45982.449977430559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45982.449977430559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45982.449977430559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45982.449977430559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45982.449977430559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45982.449977430559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45982.449977430559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45982.449977430559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45982.449977430559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45982.449977430559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45982.449977430559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45982.449977430559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45982.449977430559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45982.449977430559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45982.449977430559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45982.449977430559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45982.449977430559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45982.449977430559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45982.449977430559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45982.449977430559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45982.449977430559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45982.449977430559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45982.449977430559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45982.449977430559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45982.449977430559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45982.449977430559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45982.449977430559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45982.449977430559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45982.449977430559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45982.449977430559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45982.449977430559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45982.449977430559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45982.449977430559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45982.449977430559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45982.449977430559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45982.449977430559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45982.449977430559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45982.449977430559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45982.449977430559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45982.449977430559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45982.449977430559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45982.449977430559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45982.449977430559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45982.449977430559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45982.449977430559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45982.449977430559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45982.449977430559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45982.449977430559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45982.449977430559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45982.449977430559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45982.449977430559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45982.449977430559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45982.449977430559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45982.449977430559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45982.449977430559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45982.449977430559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45982.449977430559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45982.449977430559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45982.449977430559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45982.449977430559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45982.449977430559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45982.449977430559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45982.449977430559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45982.449977430559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45982.449977430559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45982.449977430559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45982.449977430559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45982.449977430559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45982.449977430559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45982.449977430559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45982.449977430559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45982.449977430559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45982.449977430559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45982.449977430559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45982.449977430559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45982.449977430559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45982.449977430559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45982.449977430559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45982.449977430559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45982.449977430559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45982.449977430559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45982.449977430559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45982.449977430559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45982.449977430559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45982.449977430559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45982.449977430559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45982.449977430559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45982.449977430559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45982.449977430559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45982.449977430559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45982.449977430559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45982.449977430559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45982.449977430559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45982.449977430559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45982.449977430559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45982.449977430559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45982.449977430559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45982.449977430559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45982.449977430559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45982.449977430559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45982.449977430559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45982.449977430559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45982.449977430559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45982.449977430559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45982.449977430559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45982.449977430559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45982.449977430559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45982.449977430559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45982.449977430559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45982.449977430559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45982.449977430559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45982.449977430559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45982.449977430559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45982.449977430559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45982.449977430559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45982.449977430559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45982.449977430559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45982.449977430559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45982.449977430559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45982.449977430559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45982.449977430559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45982.449977430559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45982.449977430559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45982.449977430559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45982.449977430559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45982.449977430559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45982.449977430559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45982.449977430559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45982.449977430559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45982.449977430559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45982.449977430559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45982.449977430559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45982.449977430559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45982.449977430559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45982.449977430559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45982.449977430559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45982.449977430559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45982.449977430559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45982.449977430559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45982.449977430559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45982.449977430559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45982.449977430559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45982.449977430559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45982.449977430559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45982.449977430559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45982.449977430559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45982.449977430559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45982.449977430559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45982.449977430559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45982.449977430559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45982.449977430559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45982.449977430559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45982.449977430559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45982.449977430559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45982.449977430559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45982.449977430559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45982.449977430559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45982.449977430559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45982.449977430559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45982.449977430559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45982.449977430559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45982.449977430559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45982.449977430559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45982.449977430559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45982.449977430559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45982.449977430559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45982.449977430559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45982.449977430559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45982.449977430559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45982.449977430559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45982.449977430559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45982.449977430559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45982.449977430559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45982.449977430559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45982.449977430559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45982.449977430559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45982.449977430559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45982.449977430559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45982.449977430559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45982.449977430559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45982.449977430559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45982.449977430559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45982.449977430559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45982.449977430559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45982.449977430559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45982.449977430559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45982.449977430559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45982.449977430559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45982.449977430559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45982.449977430559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45982.449977430559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45982.449977430559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45982.449977430559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45982.449977430559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45982.449977430559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45982.449977430559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45982.449977430559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45982.449977430559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45982.449977430559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45982.449977430559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45982.449977430559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45982.449977430559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45982.449977430559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45982.449977430559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45982.449977430559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45982.449977430559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45982.449977430559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45982.449977430559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45982.449977430559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45982.449977430559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45982.449977430559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45982.449977430559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45982.449977430559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45982.449977430559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45982.449977430559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45982.449977430559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45982.449977430559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45982.449977430559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45982.449977430559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45982.449977430559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45982.449977430559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45982.449977430559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45982.449977430559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45982.449977430559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45982.449977430559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45982.449977430559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45982.449977430559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45982.449977430559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45982.449977430559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45982.449977430559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45982.449977430559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45982.449977430559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45982.449977430559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45982.449977430559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45982.449977430559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45982.449977430559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45982.449977430559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45982.449977430559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45982.449977430559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45982.449977430559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45982.449977430559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45982.449977430559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45982.449977430559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45982.449977430559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45982.449977430559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45982.449977430559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45982.449977430559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45982.449977430559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45982.449977430559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45982.449977430559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45982.449977430559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45982.449977430559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45982.449977430559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45982.449977430559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45982.449977430559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45982.449977430559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45982.449977430559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45982.449977430559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45982.449977430559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45982.449977430559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45982.449977430559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45982.449977430559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45982.449977430559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45982.449977430559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45982.449977430559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45982.449977430559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45982.449977430559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45982.449977430559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45982.449977430559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45982.449977430559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45982.449977430559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45982.449977430559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45982.449977430559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45982.449977430559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45982.449977430559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45982.449977430559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45982.449977430559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45982.449977430559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45982.449977430559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45982.449977430559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45982.449977430559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45982.449977430559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45982.449977430559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45982.449977430559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45982.449977430559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45982.449977430559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45982.449977430559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45982.449977430559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45982.449977430559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45982.449977430559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45982.449977430559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45982.449977430559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45982.449977430559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45982.449977430559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45982.449977430559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45982.449977430559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45982.449977430559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45982.449977430559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45982.449977430559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45982.449977430559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45982.449977430559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45982.449977430559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45982.449977430559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45982.449977430559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45982.449977430559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45982.449977430559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45982.449977430559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45982.449977430559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45982.449977430559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45982.449977430559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45982.449977430559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45982.449977430559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45982.449977430559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45982.449977430559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45982.449977430559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45982.449977430559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45982.449977430559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45982.449977430559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45982.449977430559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45982.449977430559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45982.449977430559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45982.449977430559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45982.449977430559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45982.449977430559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45982.449977430559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45982.449977430559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45982.449977430559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45982.449977430559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45982.449977430559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45982.449977430559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45982.449977430559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45982.449977430559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45982.449977430559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45982.449977430559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45982.449977430559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45982.449977430559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45982.449977430559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45982.449977430559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45982.449977430559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45982.449977430559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45982.449977430559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45982.449977430559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45982.449977430559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45982.449977430559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45982.449977430559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45982.449977430559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45982.449977430559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45982.449977430559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45982.449977430559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45982.449977430559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45982.449977430559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45982.449977430559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45982.449977430559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45982.449977430559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45982.449977430559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45982.449977430559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45982.449977430559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45982.449977430559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45982.449977430559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45982.449977430559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45982.449977430559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45982.449977430559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45982.449977430559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45982.449977430559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45982.449977430559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45982.449977430559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45982.449977430559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45982.449977430559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45982.449977430559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45982.449977430559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45982.449977430559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45982.449977430559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45982.449977430559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45982.449977430559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45982.449977430559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45982.449977430559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45982.449977430559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45982.449977430559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45982.449977430559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45982.449977430559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45982.449977430559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45982.449977430559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45982.449977430559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45982.449977430559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45982.449977430559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45982.449977430559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45982.449977430559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45982.449977430559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45982.449977430559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45982.449977430559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45982.449977430559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45982.449977430559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45982.449977430559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45982.449977430559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45982.449977430559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45982.449977430559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45982.449977430559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45982.449977430559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45982.449977430559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45982.449977430559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45982.449977430559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45982.449977430559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45982.449977430559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45982.449977430559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45982.449977430559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45982.449977430559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45982.449977430559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45982.449977430559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45982.449977430559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45982.449977430559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45982.449977430559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45982.449977430559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45982.449977430559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45982.449977430559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45982.449977430559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45982.449977430559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45982.449977430559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45982.449977430559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45982.449977430559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45982.449977430559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45982.449977430559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45982.449977430559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45982.449977430559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45982.449977430559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45982.449977430559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45982.449977430559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45982.449977430559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45982.449977430559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45982.449977430559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45982.449977430559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45982.449977430559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45982.449977430559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45982.449977430559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45982.449977430559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45982.449977430559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45982.449977430559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45982.449977430559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45982.449977430559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45982.449977430559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45982.449977430559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45982.449977430559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45982.449977430559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45982.449977430559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45982.449977430559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45982.449977430559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45982.449977430559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45982.449977430559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45982.449977430559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45982.449977430559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45982.449977430559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45982.449977430559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45982.449977430559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45982.449977430559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45982.449977430559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45982.449977430559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45982.449977430559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45982.449977430559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45982.449977430559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45982.449977430559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45982.449977430559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45982.449977430559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45982.449977430559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45982.449977430559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45982.449977430559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45982.449977430559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45982.449977430559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45982.449977430559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45982.449977430559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45982.449977430559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45982.449977430559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45982.449977430559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45982.449977430559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45982.449977430559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45982.449977430559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45982.449977430559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45982.449977430559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45982.449977430559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45982.449977430559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45982.449977430559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45982.449977430559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45982.449977430559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45982.449977430559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45982.449977430559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45982.449977430559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45982.449977430559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45982.449977430559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45982.449977430559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45982.449977430559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45982.449977430559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45982.449977430559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45982.449977430559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45982.449977430559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45982.449977430559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45982.449977430559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45982.449977430559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45982.449977430559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45982.449977430559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45982.449977430559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45982.449977430559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45982.449977430559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45982.449977430559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45982.449977430559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45982.449977430559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45982.449977430559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45982.449977430559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45982.449977430559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45982.449977430559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45982.449977430559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45982.449977430559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45982.449977430559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45982.449977430559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45982.449977430559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45982.449977430559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45982.449977430559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45982.449977430559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45982.449977430559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45982.449977430559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45982.449977430559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45982.449977430559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45982.449977430559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45982.449977430559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45982.449977430559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45982.449977430559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45982.449977430559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45982.449977430559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45982.449977430559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45982.449977430559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45982.449977430559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45982.449977430559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45982.449977430559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45982.449977430559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45982.449977430559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45982.449977430559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45982.449977430559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45982.449977430559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45982.449977430559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45982.449977430559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45982.449977430559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45982.449977430559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45982.449977430559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45982.449977430559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45982.449977430559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45982.449977430559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45982.449977430559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45982.449977430559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45982.449977430559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45982.449977430559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45982.449977430559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45982.449977430559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45982.449977430559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45982.449977430559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45982.449977430559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45982.449977430559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45982.449977430559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45982.449977430559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45982.449977430559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45982.449977430559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45982.449977430559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45982.449977430559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45982.449977430559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45982.449977430559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45982.449977430559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45982.449977430559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45982.449977430559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45982.449977430559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45982.449977430559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45982.449977430559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45982.449977430559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45982.449977430559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45982.449977430559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45982.449977430559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45982.449977430559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45982.449977430559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45982.449977430559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45982.449977430559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45982.449977430559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45982.449977430559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45982.449977430559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45982.449977430559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45982.449977430559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45982.449977430559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45982.449977430559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45982.449977430559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45982.449977430559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45982.449977430559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45982.449977430559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45982.449977430559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45982.449977430559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45982.449977430559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45982.449977430559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45982.449977430559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45982.449977430559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45982.449977430559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45982.449977430559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45982.449977430559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45982.449977430559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45982.449977430559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45982.449977430559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45982.449977430559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45982.449977430559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45982.449977430559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45982.449977430559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45982.449977430559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45982.449977430559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45982.449977430559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45982.449977430559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45982.449977430559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45982.449977430559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45982.449977430559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45982.449977430559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45982.449977430559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45982.449977430559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45982.449977430559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45982.449977430559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45982.449977430559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45982.449977430559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45982.449977430559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45982.449977430559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45982.449977430559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45982.449977430559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45982.449977430559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45982.449977430559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45982.449977430559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45982.449977430559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45982.449977430559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45982.449977430559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45982.449977430559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45982.449977430559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45982.449977430559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45982.449977430559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45982.449977430559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45982.449977430559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45982.449977430559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45982.449977430559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45982.449977430559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45982.449977430559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45982.449977430559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45982.449977430559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45982.449977430559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45982.449977430559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45982.449977430559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45982.449977430559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45982.449977430559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45982.449977430559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45982.449977430559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45982.449977430559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45982.449977430559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45982.449977430559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45982.449977430559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45982.449977430559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45982.449977430559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45982.449977430559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45982.449977430559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45982.449977430559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45982.449977430559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45982.449977430559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45982.449977430559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45982.449977430559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45982.449977430559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45982.449977430559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45982.449977430559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45982.449977430559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45982.449977430559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45982.449977430559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45982.449977430559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45982.449977430559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45982.449977430559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45982.449977430559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45982.449977430559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45982.449977430559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45982.449977430559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45982.449977430559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45982.449977430559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45982.449977430559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45982.449977430559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45982.449977430559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45982.449977430559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45982.449977430559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45982.449977430559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45982.449977430559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45982.449977430559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45982.449977430559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45982.449977430559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45982.449977430559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45982.449977430559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45982.449977430559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45982.449977430559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45982.449977430559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45982.449977430559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45982.449977430559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45982.449977430559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45982.449977430559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45982.449977430559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45982.449977430559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45982.449977430559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45982.449977430559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45982.449977430559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45982.449977430559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45982.449977430559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45982.449977430559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45982.449977430559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45982.449977430559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45982.449977430559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278.96925983796245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45982.449977430559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45982.449977430559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45982.449977430559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45982.449977430559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45982.449977430559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45982.449977430559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45982.449977430559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45982.449977430559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45982.449977430559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45982.449977430559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45982.449977430559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45982.449977430559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45982.449977430559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45982.449977430559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45982.449977430559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45982.449977430559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45982.449977430559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45982.449977430559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45982.449977430559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45982.449977430559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45982.449977430559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45982.449977430559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45982.449977430559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45982.449977430559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45982.449977430559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45982.449977430559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45982.449977430559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45982.449977430559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45982.449977430559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45982.449977430559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45982.449977430559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45982.449977430559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45982.449977430559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45982.449977430559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45982.449977430559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45982.449977430559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45982.449977430559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45982.449977430559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45982.449977430559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45982.449977430559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45982.449977430559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45982.449977430559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45982.449977430559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45982.449977430559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45982.449977430559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45982.449977430559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45982.449977430559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45982.449977430559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45982.449977430559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45982.449977430559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45982.449977430559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45982.449977430559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45982.449977430559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45982.449977430559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45982.449977430559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45982.449977430559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45982.449977430559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45982.449977430559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45982.449977430559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45982.449977430559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45982.449977430559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45982.449977430559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45982.449977430559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45982.449977430559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45982.449977430559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45982.449977430559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45982.449977430559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45982.449977430559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45982.449977430559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45982.449977430559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45982.449977430559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45982.449977430559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45982.449977430559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45982.449977430559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45982.449977430559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45982.449977430559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45982.449977430559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45982.449977430559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45982.449977430559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45982.449977430559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45982.449977430559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45982.449977430559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45982.449977430559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45982.449977430559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45982.449977430559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45982.449977430559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45982.449977430559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45982.449977430559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45982.449977430559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45982.449977430559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45982.449977430559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45982.449977430559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45982.449977430559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45982.449977430559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45982.449977430559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45982.449977430559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45982.449977430559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45982.449977430559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45982.449977430559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45982.449977430559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45982.449977430559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45982.449977430559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45982.449977430559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45982.449977430559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45982.449977430559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45982.449977430559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45982.449977430559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45982.449977430559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45982.449977430559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45982.449977430559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45982.449977430559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45982.449977430559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45982.449977430559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45982.449977430559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45982.449977430559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45982.449977430559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45982.449977430559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45982.449977430559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45982.449977430559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45982.449977430559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45982.449977430559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45982.449977430559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45982.449977430559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45982.449977430559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45982.449977430559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45982.449977430559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45982.449977430559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45982.449977430559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45982.449977430559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45982.449977430559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45982.449977430559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45982.449977430559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45982.449977430559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45982.449977430559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45982.449977430559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45982.449977430559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45982.449977430559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45982.449977430559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45982.449977430559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45982.449977430559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45982.449977430559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45982.449977430559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45982.449977430559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45982.449977430559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45982.449977430559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45982.449977430559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45982.449977430559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45982.449977430559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45982.449977430559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45982.449977430559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45982.449977430559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45982.449977430559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45982.449977430559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45982.449977430559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45982.449977430559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45982.449977430559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45982.449977430559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45982.449977430559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45982.449977430559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45982.449977430559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45982.449977430559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45982.449977430559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45982.449977430559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45982.449977430559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45982.449977430559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45982.449977430559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45982.449977430559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45982.449977430559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45982.449977430559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45982.449977430559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45982.449977430559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45982.449977430559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45982.449977430559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45982.449977430559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45982.449977430559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45982.449977430559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45982.449977430559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45982.449977430559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45982.449977430559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45982.449977430559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45982.449977430559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45982.449977430559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45982.449977430559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45982.449977430559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45982.449977430559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45982.449977430559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45982.449977430559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45982.449977430559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45982.449977430559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45982.449977430559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45982.449977430559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45982.449977430559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45982.449977430559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45982.449977430559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45982.449977430559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45982.449977430559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45982.449977430559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45982.449977430559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45982.449977430559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45982.449977430559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45982.449977430559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45982.449977430559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45982.449977430559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45982.449977430559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45982.449977430559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45982.449977430559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45982.449977430559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45982.449977430559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45982.449977430559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45982.449977430559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45982.449977430559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45982.449977430559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45982.449977430559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45982.449977430559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45982.449977430559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45982.449977430559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45982.449977430559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45982.449977430559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45982.449977430559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45982.449977430559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45982.449977430559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45982.449977430559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45982.449977430559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45982.449977430559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45982.449977430559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45982.449977430559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45982.449977430559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45982.449977430559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45982.449977430559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45982.449977430559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45982.449977430559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45982.449977430559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45982.449977430559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45982.449977430559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45982.449977430559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45982.449977430559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45982.449977430559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45982.449977430559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45982.449977430559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45982.449977430559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45982.449977430559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45982.449977430559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45982.449977430559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45982.449977430559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45982.449977430559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45982.449977430559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45982.449977430559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45982.449977430559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45982.449977430559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45982.449977430559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45982.449977430559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45982.449977430559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45982.449977430559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45982.449977430559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45982.449977430559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45982.449977430559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45982.449977430559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45982.449977430559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45982.449977430559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45982.449977430559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45982.449977430559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45982.449977430559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45982.449977430559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45982.449977430559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45982.449977430559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45982.449977430559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45982.449977430559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45982.449977430559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45982.449977430559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45982.449977430559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45982.449977430559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45982.449977430559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45982.449977430559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45982.449977430559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45982.449977430559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45982.449977430559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45982.449977430559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45982.449977430559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45982.449977430559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45982.449977430559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45982.449977430559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45982.449977430559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45982.449977430559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45982.449977430559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45982.449977430559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45982.449977430559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45982.449977430559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45982.449977430559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45982.449977430559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45982.449977430559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45982.449977430559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45982.449977430559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45982.449977430559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45982.449977430559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45982.449977430559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45982.449977430559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45982.449977430559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45982.449977430559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45982.449977430559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45982.449977430559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45982.449977430559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45982.449977430559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45982.449977430559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45982.449977430559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45982.449977430559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45982.449977430559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45982.449977430559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45982.449977430559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45982.449977430559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45982.449977430559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45982.449977430559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45982.449977430559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45982.449977430559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45982.449977430559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45982.449977430559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45982.449977430559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45982.449977430559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45982.449977430559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45982.449977430559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45982.449977430559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45982.449977430559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45982.449977430559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45982.449977430559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45982.449977430559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45982.449977430559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45982.449977430559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45982.449977430559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45982.449977430559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45982.449977430559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45982.449977430559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45982.449977430559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45982.449977430559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45982.449977430559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45982.449977430559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45982.449977430559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45982.449977430559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45982.449977430559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45982.449977430559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45982.449977430559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45982.449977430559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45982.449977430559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45982.449977430559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45982.449977430559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45982.449977430559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45982.449977430559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45982.449977430559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45982.449977430559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45982.449977430559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45982.449977430559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45982.449977430559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45982.449977430559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45982.449977430559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45982.449977430559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45982.449977430559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45982.449977430559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45982.449977430559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45982.449977430559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45982.449977430559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45982.449977430559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45982.449977430559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45982.449977430559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45982.449977430559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45982.449977430559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45982.449977430559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45982.449977430559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45982.449977430559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45982.449977430559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45982.449977430559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45982.449977430559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45982.449977430559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45982.449977430559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45982.449977430559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45982.449977430559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45982.449977430559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45982.449977430559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45982.449977430559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45982.449977430559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45982.449977430559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45982.449977430559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45982.449977430559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45982.449977430559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45982.449977430559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45982.449977430559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45982.449977430559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45982.449977430559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45982.449977430559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45982.449977430559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45982.449977430559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45982.449977430559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45982.449977430559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45982.449977430559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45982.449977430559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45982.449977430559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45982.449977430559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45982.449977430559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45982.449977430559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45982.449977430559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45982.449977430559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45982.449977430559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45982.449977430559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45982.449977430559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45982.449977430559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45982.449977430559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45982.449977430559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45982.449977430559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45982.449977430559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45982.449977430559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45982.449977430559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45982.449977430559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45982.449977430559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45982.449977430559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45982.449977430559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45982.449977430559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45982.449977430559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45982.449977430559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45982.449977430559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45982.449977430559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45982.449977430559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45982.449977430559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45982.449977430559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45982.449977430559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45982.449977430559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45982.449977430559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45982.449977430559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45982.449977430559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45982.449977430559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45982.449977430559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45982.449977430559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45982.449977430559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45982.449977430559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45982.449977430559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45982.449977430559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45982.449977430559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45982.449977430559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45982.449977430559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45982.449977430559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45982.449977430559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45982.449977430559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45982.449977430559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45982.449977430559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45982.449977430559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45982.449977430559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45982.449977430559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45982.449977430559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45982.449977430559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45982.449977430559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45982.449977430559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45982.449977430559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45982.449977430559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45982.449977430559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45982.449977430559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45982.449977430559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45982.449977430559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45982.449977430559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45982.449977430559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45982.449977430559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45982.449977430559</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90.617917245370336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56.261100115742011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33.788866319446242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4.9351741898208275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1.0766788194450783</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38310</v>
      </c>
      <c r="E7" s="109" t="s">
        <v>39021</v>
      </c>
      <c r="F7" s="109" t="s">
        <v>24</v>
      </c>
      <c r="G7" s="111" t="str">
        <f ca="1">IFERROR(NOW()-F7,"")</f>
        <v/>
      </c>
      <c r="H7" s="128">
        <v>45982.363726851851</v>
      </c>
      <c r="I7" s="109" t="str">
        <f>IFERROR(VLOOKUP(D7,DB!A:F,6,0),"")</f>
        <v>SCECO</v>
      </c>
      <c r="J7" s="109" t="str">
        <f>IFERROR(VLOOKUP(D7,DB!A:G,7,0),"")</f>
        <v>No BB Shifted</v>
      </c>
      <c r="K7" s="109" t="s">
        <v>39119</v>
      </c>
      <c r="L7" s="109" t="str">
        <f>IFERROR(VLOOKUP(D7,DB!A:I,9,0),"")</f>
        <v>Latis</v>
      </c>
    </row>
    <row r="8" spans="1:13">
      <c r="A8" s="109"/>
      <c r="B8" s="109" t="str">
        <f>IFERROR(VLOOKUP(D8,DB!A:K,11,0),"")</f>
        <v>R5</v>
      </c>
      <c r="C8" s="109"/>
      <c r="D8" s="109" t="s">
        <v>32330</v>
      </c>
      <c r="E8" s="109"/>
      <c r="F8" s="109"/>
      <c r="G8" s="111">
        <f ca="1">IFERROR(NOW()-F8,"")</f>
        <v>45982.449977430559</v>
      </c>
      <c r="H8" s="128"/>
      <c r="I8" s="109" t="str">
        <f>IFERROR(VLOOKUP(D8,DB!A:F,6,0),"")</f>
        <v>SCECO</v>
      </c>
      <c r="J8" s="109" t="str">
        <f>IFERROR(VLOOKUP(D8,DB!A:G,7,0),"")</f>
        <v>Dead</v>
      </c>
      <c r="K8" s="109"/>
      <c r="L8" s="109" t="str">
        <f>IFERROR(VLOOKUP(D8,DB!A:I,9,0),"")</f>
        <v>Latis</v>
      </c>
    </row>
    <row r="9" spans="1:13">
      <c r="A9" s="109"/>
      <c r="B9" s="109" t="str">
        <f>IFERROR(VLOOKUP(D9,DB!A:K,11,0),"")</f>
        <v/>
      </c>
      <c r="C9" s="109"/>
      <c r="D9"/>
      <c r="E9" s="109"/>
      <c r="F9" s="109"/>
      <c r="G9" s="111">
        <f ca="1">IFERROR(NOW()-F9,"")</f>
        <v>45982.449977430559</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45982.449977430559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45982.449977430559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45982.449977430559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45982.449977430559</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45982.449977430559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45982.449977430559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45982.449977430559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45982.449977430559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45982.449977430559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45982.449977430559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45982.449977430559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45982.449977430559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45982.449977430559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45982.449977430559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45982.449977430559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45982.449977430559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45982.449977430559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45982.449977430559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45982.449977430559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45982.449977430559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45982.449977430559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45982.449977430559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45982.449977430559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45982.449977430559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45982.449977430559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45982.449977430559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45982.449977430559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45982.449977430559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45982.449977430559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45982.449977430559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45982.449977430559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45982.449977430559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45982.449977430559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45982.449977430559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45982.449977430559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45982.449977430559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45982.449977430559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45982.449977430559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45982.449977430559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45982.449977430559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45982.449977430559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45982.449977430559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45982.449977430559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45982.449977430559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45982.449977430559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45982.449977430559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45982.449977430559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45982.449977430559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45982.449977430559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45982.449977430559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45982.449977430559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45982.449977430559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45982.449977430559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45982.449977430559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45982.449977430559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45982.449977430559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45982.449977430559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45982.449977430559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45982.449977430559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45982.449977430559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45982.449977430559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45982.449977430559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45982.449977430559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45982.449977430559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45982.449977430559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45982.449977430559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45982.449977430559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45982.449977430559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45982.449977430559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45982.449977430559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45982.449977430559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45982.449977430559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45982.449977430559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45982.449977430559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45982.449977430559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45982.449977430559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45982.449977430559</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45982.449977430559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45982.449977430559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45982.449977430559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45982.449977430559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45982.449977430559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45982.449977430559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45982.449977430559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45982.449977430559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45982.449977430559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45982.449977430559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45982.449977430559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45982.449977430559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45982.449977430559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45982.449977430559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45982.449977430559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45982.449977430559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45982.449977430559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45982.449977430559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45982.449977430559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45982.449977430559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45982.449977430559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45982.449977430559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45982.449977430559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45982.449977430559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45982.449977430559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45982.449977430559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45982.449977430559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45982.449977430559</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29090</v>
      </c>
      <c r="E2" s="109" t="s">
        <v>39021</v>
      </c>
      <c r="F2" s="121">
        <v>45982.349189814813</v>
      </c>
      <c r="G2" s="104">
        <f t="shared" ref="G2:G34" ca="1" si="0">IFERROR(NOW()-F2,"-")</f>
        <v>0.10078761574550299</v>
      </c>
      <c r="H2" s="121">
        <v>45982.349143518521</v>
      </c>
      <c r="I2" s="119" t="str">
        <f>IFERROR(VLOOKUP(D2,DB!A:F,6,0),"")</f>
        <v>Generator-DG</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45982.449977430559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45982.449977430559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45982.449977430559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45982.449977430559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45982.449977430559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45982.449977430559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45982.449977430559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45982.449977430559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45982.449977430559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45982.449977430559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45982.449977430559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45982.449977430559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45982.449977430559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45982.449977430559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45982.449977430559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45982.449977430559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45982.449977430559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45982.449977430559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45982.449977430559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45982.449977430559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45982.449977430559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45982.449977430559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45982.449977430559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45982.449977430559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45982.449977430559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45982.449977430559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45982.449977430559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45982.449977430559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45982.449977430559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45982.449977430559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45982.449977430559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45982.449977430559</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2025-11-21T07:49:58Z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