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65" documentId="120_S{2AC9BD13-BADA-5192-A53E-5A8FF88502F6}" xr6:coauthVersionLast="47" xr6:coauthVersionMax="47" xr10:uidLastSave="{0197FB70-DB4F-4B9A-A490-6F825013FCF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<sst xmlns="http://schemas.openxmlformats.org/spreadsheetml/2006/main" count="180274" uniqueCount="39122">
  <si>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</si>
  <si>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</si>
  <si>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</si>
  <si>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</si>
  <si>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</si>
  <si>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</si>
  <si>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</si>
  <si>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</si>
  <si>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</si>
  <si>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</si>
  <si>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</si>
  <si>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</si>
  <si>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</si>
  <si>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</si>
  <si>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</si>
  <si>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</si>
  <si>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</si>
  <si>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</si>
  <si>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</si>
  <si>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</si>
  <si>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</si>
  <si>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</si>
  <si>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</si>
  <si>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</si>
  <si>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</si>
  <si>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</si>
  <si>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</si>
  <si>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</si>
  <si>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</si>
  <si>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</si>
  <si>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</si>
  <si>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</si>
  <si>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</si>
  <si>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</si>
  <si>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</si>
  <si>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</si>
  <si>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</si>
  <si>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</si>
  <si>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</si>
  <si>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</si>
  <si>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</si>
  <si>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</si>
  <si>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</si>
  <si>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</si>
  <si>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</si>
  <si>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</si>
  <si>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</si>
  <si>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</si>
  <si>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</si>
  <si>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</si>
  <si>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</si>
  <si>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</si>
  <si>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</si>
  <si>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</si>
  <si>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</si>
  <si>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</si>
  <si>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</si>
  <si>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</si>
  <si>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</si>
  <si>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</si>
  <si>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</si>
  <si>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</si>
  <si>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</si>
  <si>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</si>
  <si>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</si>
  <si>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</si>
  <si>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</si>
  <si>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</si>
  <si>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</si>
  <si>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</si>
  <si>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</si>
  <si>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</si>
  <si>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</si>
  <si>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</si>
  <si>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</si>
  <si>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</si>
  <si>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</si>
  <si>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</si>
  <si>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</si>
  <si>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</si>
  <si>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</si>
  <si>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</si>
  <si>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</si>
  <si>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</si>
  <si>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</si>
  <si>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</si>
  <si>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</si>
  <si>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</si>
  <si>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</si>
  <si>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</si>
  <si>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</si>
  <si>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</si>
  <si>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</si>
  <si>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</si>
  <si>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</si>
  <si>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</si>
  <si>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</si>
  <si>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</si>
  <si>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</si>
  <si>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</si>
  <si>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</si>
  <si>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</si>
  <si>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</si>
  <si>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</si>
  <si>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</si>
  <si>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</si>
  <si>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</si>
  <si>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</si>
  <si>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</si>
  <si>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</si>
  <si>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</si>
  <si>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</si>
  <si>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</si>
  <si>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</si>
  <si>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</si>
  <si>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</si>
  <si>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</si>
  <si>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</si>
  <si>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</si>
  <si>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</si>
  <si>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</si>
  <si>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</si>
  <si>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</si>
  <si>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</si>
  <si>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</si>
  <si>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</si>
  <si>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</si>
  <si>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</si>
  <si>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</si>
  <si>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</si>
  <si>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</si>
  <si>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</si>
  <si>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</si>
  <si>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</si>
  <si>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</si>
  <si>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</si>
  <si>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</si>
  <si>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</si>
  <si>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</si>
  <si>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</si>
  <si>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</si>
  <si>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</si>
  <si>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</si>
  <si>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</si>
  <si>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</si>
  <si>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</si>
  <si>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</si>
  <si>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</si>
  <si>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</si>
  <si>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</si>
  <si>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</si>
  <si>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</si>
  <si>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</si>
  <si>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</si>
  <si>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</si>
  <si>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</si>
  <si>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</si>
  <si>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</si>
  <si>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</si>
  <si>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</si>
  <si>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</si>
  <si>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</si>
  <si>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</si>
  <si>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</si>
  <si>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</si>
  <si>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</si>
  <si>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</si>
  <si>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</si>
  <si>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</si>
  <si>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</si>
  <si>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</si>
  <si>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</si>
  <si>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</si>
  <si>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</si>
  <si>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</si>
  <si>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</si>
  <si>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</si>
  <si>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</si>
  <si>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</si>
  <si>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</si>
  <si>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</si>
  <si>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</si>
  <si>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</si>
  <si>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</si>
  <si>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</si>
  <si>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</si>
  <si>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</si>
  <si>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</si>
  <si>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</si>
  <si>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</si>
  <si>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</si>
  <si>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</si>
  <si>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</si>
  <si>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</si>
  <si>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</si>
  <si>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</si>
  <si>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</si>
  <si>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</si>
  <si>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</si>
  <si>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</si>
  <si>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</si>
  <si>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</si>
  <si>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</si>
  <si>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</si>
  <si>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</si>
  <si>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</si>
  <si>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</si>
  <si>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</si>
  <si>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</si>
  <si>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</si>
  <si>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</si>
  <si>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</si>
  <si>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</si>
  <si>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</si>
  <si>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</si>
  <si>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</si>
  <si>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</si>
  <si>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</si>
  <si>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</si>
  <si>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</si>
  <si>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</si>
  <si>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</si>
  <si>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</si>
  <si>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</si>
  <si>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</si>
  <si>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</si>
  <si>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</si>
  <si>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</si>
  <si>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</si>
  <si>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</si>
  <si>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</si>
  <si>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</si>
  <si>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</si>
  <si>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</si>
  <si>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</si>
  <si>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</si>
  <si>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</si>
  <si>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</si>
  <si>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</si>
  <si>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</si>
  <si>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</si>
  <si>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</si>
  <si>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</si>
  <si>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</si>
  <si>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</si>
  <si>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</si>
  <si>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</si>
  <si>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</si>
  <si>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</si>
  <si>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</si>
  <si>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</si>
  <si>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</si>
  <si>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</si>
  <si>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</si>
  <si>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</si>
  <si>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</si>
  <si>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</si>
  <si>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</si>
  <si>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</si>
  <si>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</si>
  <si>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</si>
  <si>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</si>
  <si>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</si>
  <si>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</si>
  <si>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</si>
  <si>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</si>
  <si>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</si>
  <si>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</si>
  <si>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</si>
  <si>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</si>
  <si>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</si>
  <si>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</si>
  <si>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</si>
  <si>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</si>
  <si>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</si>
  <si>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</si>
  <si>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</si>
  <si>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</si>
  <si>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</si>
  <si>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</si>
  <si>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</si>
  <si>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</si>
  <si>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</si>
  <si>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</si>
  <si>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</si>
  <si>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</si>
  <si>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</si>
  <si>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</si>
  <si>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</si>
  <si>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</si>
  <si>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</si>
  <si>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</si>
  <si>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</si>
  <si>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</si>
  <si>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</si>
  <si>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</si>
  <si>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</si>
  <si>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</si>
  <si>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</si>
  <si>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</si>
  <si>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</si>
  <si>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</si>
  <si>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</si>
  <si>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</si>
  <si>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</si>
  <si>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</si>
  <si>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</si>
  <si>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</si>
  <si>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</si>
  <si>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</si>
  <si>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</si>
  <si>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</si>
  <si>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</si>
  <si>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</si>
  <si>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</si>
  <si>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</si>
  <si>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</si>
  <si>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</si>
  <si>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</si>
  <si>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</si>
  <si>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</si>
  <si>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</si>
  <si>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</si>
  <si>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</si>
  <si>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</si>
  <si>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</si>
  <si>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</si>
  <si>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</si>
  <si>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</si>
  <si>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</si>
  <si>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</si>
  <si>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</si>
  <si>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</si>
  <si>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</si>
  <si>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</si>
  <si>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</si>
  <si>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</si>
  <si>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</si>
  <si>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</si>
  <si>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</si>
  <si>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</si>
  <si>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</si>
  <si>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</si>
  <si>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</si>
  <si>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</si>
  <si>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</si>
  <si>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</si>
  <si>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</si>
  <si>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</si>
  <si>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</si>
  <si>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</si>
  <si>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</si>
  <si>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</si>
  <si>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</si>
  <si>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</si>
  <si>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</si>
  <si>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</si>
  <si>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</si>
  <si>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</si>
  <si>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</si>
  <si>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</si>
  <si>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</si>
  <si>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</si>
  <si>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</si>
  <si>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</si>
  <si>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</si>
  <si>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</si>
  <si>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</si>
  <si>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</si>
  <si>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</si>
  <si>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</si>
  <si>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</si>
  <si>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</si>
  <si>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</si>
  <si>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</si>
  <si>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</si>
  <si>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</si>
  <si>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</si>
  <si>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</si>
  <si>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</si>
  <si>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</si>
  <si>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</si>
  <si>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</si>
  <si>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</si>
  <si>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</si>
  <si>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</si>
  <si>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</si>
  <si>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</si>
  <si>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</si>
  <si>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</si>
  <si>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</si>
  <si>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</si>
  <si>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</si>
  <si>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</si>
  <si>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</si>
  <si>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</si>
  <si>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</si>
  <si>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</si>
  <si>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</si>
  <si>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</si>
  <si>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</si>
  <si>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</si>
  <si>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</si>
  <si>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</si>
  <si>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</si>
  <si>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</si>
  <si>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</si>
  <si>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</si>
  <si>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</si>
  <si>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</si>
  <si>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</si>
  <si>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</si>
  <si>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</si>
  <si>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</si>
  <si>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</si>
  <si>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</si>
  <si>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</si>
  <si>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</si>
  <si>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</si>
  <si>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</si>
  <si>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</si>
  <si>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</si>
  <si>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</si>
  <si>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</si>
  <si>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</si>
  <si>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</si>
  <si>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</si>
  <si>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</si>
  <si>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</si>
  <si>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</si>
  <si>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</si>
  <si>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</si>
  <si>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</si>
  <si>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</si>
  <si>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</si>
  <si>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</si>
  <si>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</si>
  <si>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</si>
  <si>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</si>
  <si>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</si>
  <si>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</si>
  <si>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</si>
  <si>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</si>
  <si>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</si>
  <si>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</si>
  <si>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</si>
  <si>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</si>
  <si>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</si>
  <si>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</si>
  <si>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</si>
  <si>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</si>
  <si>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</si>
  <si>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</si>
  <si>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</si>
  <si>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</si>
  <si>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</si>
  <si>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</si>
  <si>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</si>
  <si>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</si>
  <si>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</si>
  <si>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</si>
  <si>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</si>
  <si>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</si>
  <si>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</si>
  <si>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</si>
  <si>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</si>
  <si>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</si>
  <si>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</si>
  <si>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</si>
  <si>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</si>
  <si>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</si>
  <si>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</si>
  <si>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</si>
  <si>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</si>
  <si>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</si>
  <si>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</si>
  <si>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</si>
  <si>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</si>
  <si>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</si>
  <si>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</si>
  <si>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</si>
  <si>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</si>
  <si>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</si>
  <si>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</si>
  <si>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</si>
  <si>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</si>
  <si>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</si>
  <si>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</si>
  <si>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</si>
  <si>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</si>
  <si>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</si>
  <si>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</si>
  <si>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</si>
  <si>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</si>
  <si>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</si>
  <si>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</si>
  <si>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</si>
  <si>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</si>
  <si>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</si>
  <si>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</si>
  <si>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</si>
  <si>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</si>
  <si>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</si>
  <si>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</si>
  <si>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</si>
  <si>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</si>
  <si>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</si>
  <si>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</si>
  <si>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</si>
  <si>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</si>
  <si>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</si>
  <si>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</si>
  <si>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</si>
  <si>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</si>
  <si>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</si>
  <si>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</si>
  <si>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</si>
  <si>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</si>
  <si>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</si>
  <si>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</si>
  <si>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</si>
  <si>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</si>
  <si>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</si>
  <si>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</si>
  <si>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</si>
  <si>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</si>
  <si>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</si>
  <si>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</si>
  <si>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</si>
  <si>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</si>
  <si>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</si>
  <si>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</si>
  <si>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</si>
  <si>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</si>
  <si>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</si>
  <si>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</si>
  <si>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</si>
  <si>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</si>
  <si>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</si>
  <si>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</si>
  <si>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</si>
  <si>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</si>
  <si>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</si>
  <si>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</si>
  <si>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</si>
  <si>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</si>
  <si>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</si>
  <si>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</si>
  <si>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</si>
  <si>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</si>
  <si>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</si>
  <si>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</si>
  <si>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</si>
  <si>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</si>
  <si>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</si>
  <si>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</si>
  <si>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</si>
  <si>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</si>
  <si>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</si>
  <si>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</si>
  <si>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</si>
  <si>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</si>
  <si>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</si>
  <si>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</si>
  <si>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</si>
  <si>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</si>
  <si>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</si>
  <si>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</si>
  <si>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</si>
  <si>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</si>
  <si>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</si>
  <si>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</si>
  <si>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</si>
  <si>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</si>
  <si>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</si>
  <si>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</si>
  <si>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</si>
  <si>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</si>
  <si>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</si>
  <si>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</si>
  <si>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</si>
  <si>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</si>
  <si>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</si>
  <si>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</si>
  <si>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</si>
  <si>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</si>
  <si>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</si>
  <si>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</si>
  <si>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</si>
  <si>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</si>
  <si>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</si>
  <si>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</si>
  <si>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</si>
  <si>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</si>
  <si>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</si>
  <si>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</si>
  <si>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</si>
  <si>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</si>
  <si>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</si>
  <si>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</si>
  <si>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</si>
  <si>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</si>
  <si>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</si>
  <si>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</si>
  <si>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</si>
  <si>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</si>
  <si>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</si>
  <si>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</si>
  <si>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</si>
  <si>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</si>
  <si>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</si>
  <si>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</si>
  <si>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</si>
  <si>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</si>
  <si>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</si>
  <si>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</si>
  <si>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</si>
  <si>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</si>
  <si>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</si>
  <si>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</si>
  <si>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</si>
  <si>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</si>
  <si>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</si>
  <si>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</si>
  <si>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</si>
  <si>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</si>
  <si>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</si>
  <si>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</si>
  <si>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</si>
  <si>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</si>
  <si>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</si>
  <si>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</si>
  <si>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</si>
  <si>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</si>
  <si>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</si>
  <si>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</si>
  <si>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</si>
  <si>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</si>
  <si>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</si>
  <si>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</si>
  <si>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</si>
  <si>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</si>
  <si>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</si>
  <si>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</si>
  <si>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</si>
  <si>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</si>
  <si>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</si>
  <si>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</si>
  <si>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</si>
  <si>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</si>
  <si>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</si>
  <si>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</si>
  <si>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</si>
  <si>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</si>
  <si>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</si>
  <si>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</si>
  <si>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</si>
  <si>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</si>
  <si>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</si>
  <si>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</si>
  <si>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</si>
  <si>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</si>
  <si>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</si>
  <si>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</si>
  <si>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</si>
  <si>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</si>
  <si>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</si>
  <si>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</si>
  <si>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</si>
  <si>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</si>
  <si>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</si>
  <si>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</si>
  <si>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</si>
  <si>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</si>
  <si>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</si>
  <si>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</si>
  <si>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</si>
  <si>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</si>
  <si>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</si>
  <si>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</si>
  <si>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</si>
  <si>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</si>
  <si>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</si>
  <si>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</si>
  <si>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</si>
  <si>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</si>
  <si>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</si>
  <si>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</si>
  <si>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</si>
  <si>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</si>
  <si>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</si>
  <si>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</si>
  <si>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</si>
  <si>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</si>
  <si>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</si>
  <si>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</si>
  <si>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</si>
  <si>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</si>
  <si>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</si>
  <si>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</si>
  <si>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</si>
  <si>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</si>
  <si>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</si>
  <si>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</si>
  <si>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</si>
  <si>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</si>
  <si>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</si>
  <si>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</si>
  <si>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</si>
  <si>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</si>
  <si>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</si>
  <si>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</si>
  <si>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</si>
  <si>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</si>
  <si>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</si>
  <si>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</si>
  <si>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</si>
  <si>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</si>
  <si>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</si>
  <si>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</si>
  <si>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</si>
  <si>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</si>
  <si>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</si>
  <si>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</si>
  <si>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</si>
  <si>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</si>
  <si>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</si>
  <si>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</si>
  <si>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</si>
  <si>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</si>
  <si>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</si>
  <si>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</si>
  <si>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</si>
  <si>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</si>
  <si>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</si>
  <si>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</si>
  <si>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</si>
  <si>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</si>
  <si>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</si>
  <si>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</si>
  <si>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</si>
  <si>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</si>
  <si>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</si>
  <si>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</si>
  <si>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</si>
  <si>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</si>
  <si>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</si>
  <si>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</si>
  <si>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</si>
  <si>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</si>
  <si>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</si>
  <si>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</si>
  <si>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</si>
  <si>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</si>
  <si>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</si>
  <si>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</si>
  <si>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</si>
  <si>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</si>
  <si>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</si>
  <si>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</si>
  <si>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</si>
  <si>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</si>
  <si>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</si>
  <si>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</si>
  <si>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</si>
  <si>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</si>
  <si>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</si>
  <si>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</si>
  <si>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</si>
  <si>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</si>
  <si>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</si>
  <si>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</si>
  <si>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</si>
  <si>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</si>
  <si>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</si>
  <si>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</si>
  <si>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</si>
  <si>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</si>
  <si>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</si>
  <si>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</si>
  <si>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</si>
  <si>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</si>
  <si>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</si>
  <si>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</si>
  <si>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</si>
  <si>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</si>
  <si>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</si>
  <si>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</si>
  <si>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</si>
  <si>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</si>
  <si>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</si>
  <si>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</si>
  <si>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</si>
  <si>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</si>
  <si>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</si>
  <si>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</si>
  <si>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</si>
  <si>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</si>
  <si>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</si>
  <si>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</si>
  <si>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</si>
  <si>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</si>
  <si>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</si>
  <si>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</si>
  <si>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</si>
  <si>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</si>
  <si>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</si>
  <si>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</si>
  <si>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</si>
  <si>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</si>
  <si>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</si>
  <si>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</si>
  <si>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</si>
  <si>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</si>
  <si>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</si>
  <si>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</si>
  <si>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</si>
  <si>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</si>
  <si>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</si>
  <si>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</si>
  <si>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</si>
  <si>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</si>
  <si>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</si>
  <si>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</si>
  <si>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</si>
  <si>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</si>
  <si>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</si>
  <si>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</si>
  <si>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</si>
  <si>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</si>
  <si>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</si>
  <si>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</si>
  <si>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</si>
  <si>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</si>
  <si>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</si>
  <si>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</si>
  <si>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</si>
  <si>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</si>
  <si>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</si>
  <si>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</si>
  <si>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</si>
  <si>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</si>
  <si>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</si>
  <si>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</si>
  <si>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</si>
  <si>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</si>
  <si>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</si>
  <si>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</si>
  <si>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</si>
  <si>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</si>
  <si>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</si>
  <si>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</si>
  <si>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</si>
  <si>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</si>
  <si>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</si>
  <si>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</si>
  <si>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</si>
  <si>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</si>
  <si>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</si>
  <si>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</si>
  <si>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</si>
  <si>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</si>
  <si>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</si>
  <si>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</si>
  <si>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</si>
  <si>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</si>
  <si>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</si>
  <si>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</si>
  <si>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</si>
  <si>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</si>
  <si>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</si>
  <si>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</si>
  <si>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</si>
  <si>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</si>
  <si>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</si>
  <si>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</si>
  <si>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</si>
  <si>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</si>
  <si>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</si>
  <si>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</si>
  <si>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</si>
  <si>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</si>
  <si>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</si>
  <si>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</si>
  <si>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</si>
  <si>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</si>
  <si>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</si>
  <si>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</si>
  <si>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</si>
  <si>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</si>
  <si>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</si>
  <si>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</si>
  <si>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</si>
  <si>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</si>
  <si>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</si>
  <si>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</si>
  <si>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</si>
  <si>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</si>
  <si>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</si>
  <si>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</si>
  <si>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</si>
  <si>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</si>
  <si>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</si>
  <si>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</si>
  <si>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</si>
  <si>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</si>
  <si>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</si>
  <si>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</si>
  <si>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</si>
  <si>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</si>
  <si>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</si>
  <si>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</si>
  <si>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</si>
  <si>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</si>
  <si>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</si>
  <si>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</si>
  <si>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</si>
  <si>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</si>
  <si>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</si>
  <si>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</si>
  <si>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</si>
  <si>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</si>
  <si>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</si>
  <si>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</si>
  <si>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</si>
  <si>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</si>
  <si>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</si>
  <si>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</si>
  <si>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</si>
  <si>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</si>
  <si>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</si>
  <si>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</si>
  <si>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</si>
  <si>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</si>
  <si>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</si>
  <si>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</si>
  <si>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</si>
  <si>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</si>
  <si>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</si>
  <si>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</si>
  <si>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</si>
  <si>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</si>
  <si>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</si>
  <si>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</si>
  <si>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</si>
  <si>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</si>
  <si>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</si>
  <si>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</si>
  <si>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</si>
  <si>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</si>
  <si>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</si>
  <si>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</si>
  <si>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</si>
  <si>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</si>
  <si>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</si>
  <si>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</si>
  <si>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</si>
  <si>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</si>
  <si>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</si>
  <si>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</si>
  <si>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</si>
  <si>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</si>
  <si>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</si>
  <si>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</si>
  <si>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</si>
  <si>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</si>
  <si>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</si>
  <si>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</si>
  <si>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</si>
  <si>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</si>
  <si>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</si>
  <si>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</si>
  <si>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</si>
  <si>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</si>
  <si>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</si>
  <si>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</si>
  <si>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</si>
  <si>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</si>
  <si>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</si>
  <si>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</si>
  <si>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</si>
  <si>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</si>
  <si>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</si>
  <si>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</si>
  <si>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</si>
  <si>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</si>
  <si>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</si>
  <si>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</si>
  <si>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</si>
  <si>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</si>
  <si>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</si>
  <si>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</si>
  <si>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</si>
  <si>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</si>
  <si>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</si>
  <si>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</si>
  <si>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</si>
  <si>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</si>
  <si>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</si>
  <si>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</si>
  <si>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</si>
  <si>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</si>
  <si>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</si>
  <si>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</si>
  <si>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</si>
  <si>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</si>
  <si>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</si>
  <si>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</si>
  <si>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</si>
  <si>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</si>
  <si>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</si>
  <si>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</si>
  <si>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</si>
  <si>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</si>
  <si>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</si>
  <si>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</si>
  <si>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</si>
  <si>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</si>
  <si>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</si>
  <si>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</si>
  <si>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</si>
  <si>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</si>
  <si>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</si>
  <si>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</si>
  <si>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</si>
  <si>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</si>
  <si>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</si>
  <si>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</si>
  <si>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</si>
  <si>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</si>
  <si>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</si>
  <si>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</si>
  <si>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</si>
  <si>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</si>
  <si>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</si>
  <si>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</si>
  <si>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</si>
  <si>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</si>
  <si>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</si>
  <si>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</si>
  <si>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</si>
  <si>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</si>
  <si>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</si>
  <si>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</si>
  <si>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</si>
  <si>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</si>
  <si>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</si>
  <si>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</si>
  <si>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</si>
  <si>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</si>
  <si>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</si>
  <si>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</si>
  <si>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</si>
  <si>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</si>
  <si>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</si>
  <si>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</si>
  <si>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</si>
  <si>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</si>
  <si>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</si>
  <si>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</si>
  <si>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</si>
  <si>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</si>
  <si>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</si>
  <si>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</si>
  <si>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</si>
  <si>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</si>
  <si>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</si>
  <si>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</si>
  <si>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</si>
  <si>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</si>
  <si>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</si>
  <si>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</si>
  <si>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</si>
  <si>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</si>
  <si>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</si>
  <si>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</si>
  <si>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</si>
  <si>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</si>
  <si>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</si>
  <si>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</si>
  <si>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</si>
  <si>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</si>
  <si>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</si>
  <si>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</si>
  <si>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</si>
  <si>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</si>
  <si>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</si>
  <si>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</si>
  <si>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</si>
  <si>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</si>
  <si>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</si>
  <si>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</si>
  <si>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</si>
  <si>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</si>
  <si>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</si>
  <si>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</si>
  <si>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</si>
  <si>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</si>
  <si>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</si>
  <si>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</si>
  <si>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</si>
  <si>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</si>
  <si>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</si>
  <si>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</si>
  <si>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</si>
  <si>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</si>
  <si>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</si>
  <si>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</si>
  <si>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</si>
  <si>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</si>
  <si>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</si>
  <si>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</si>
  <si>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</si>
  <si>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</si>
  <si>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</si>
  <si>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</si>
  <si>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</si>
  <si>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</si>
  <si>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</si>
  <si>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</si>
  <si>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</si>
  <si>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</si>
  <si>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</si>
  <si>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</si>
  <si>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</si>
  <si>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</si>
  <si>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</si>
  <si>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</si>
  <si>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</si>
  <si>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</si>
  <si>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</si>
  <si>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</si>
  <si>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</si>
  <si>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</si>
  <si>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</si>
  <si>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</si>
  <si>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</si>
  <si>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</si>
  <si>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</si>
  <si>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</si>
  <si>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</si>
  <si>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</si>
  <si>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</si>
  <si>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</si>
  <si>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</si>
  <si>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</si>
  <si>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</si>
  <si>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</si>
  <si>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</si>
  <si>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</si>
  <si>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</si>
  <si>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</si>
  <si>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</si>
  <si>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</si>
  <si>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</si>
  <si>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</si>
  <si>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</si>
  <si>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</si>
  <si>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</si>
  <si>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</si>
  <si>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</si>
  <si>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</si>
  <si>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</si>
  <si>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</si>
  <si>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</si>
  <si>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</si>
  <si>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</si>
  <si>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</si>
  <si>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</si>
  <si>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</si>
  <si>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</si>
  <si>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</si>
  <si>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</si>
  <si>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</si>
  <si>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</si>
  <si>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</si>
  <si>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</si>
  <si>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</si>
  <si>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</si>
  <si>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</si>
  <si>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</si>
  <si>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</si>
  <si>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</si>
  <si>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</si>
  <si>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</si>
  <si>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</si>
  <si>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</si>
  <si>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</si>
  <si>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</si>
  <si>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</si>
  <si>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</si>
  <si>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</si>
  <si>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</si>
  <si>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</si>
  <si>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</si>
  <si>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</si>
  <si>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</si>
  <si>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</si>
  <si>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</si>
  <si>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</si>
  <si>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</si>
  <si>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</si>
  <si>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</si>
  <si>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</si>
  <si>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</si>
  <si>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</si>
  <si>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</si>
  <si>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</si>
  <si>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</si>
  <si>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</si>
  <si>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</si>
  <si>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</si>
  <si>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</si>
  <si>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</si>
  <si>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</si>
  <si>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</si>
  <si>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</si>
  <si>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</si>
  <si>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</si>
  <si>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</si>
  <si>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</si>
  <si>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</si>
  <si>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</si>
  <si>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</si>
  <si>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</si>
  <si>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</si>
  <si>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</si>
  <si>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</si>
  <si>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</si>
  <si>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</si>
  <si>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</si>
  <si>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</si>
  <si>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</si>
  <si>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</si>
  <si>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</si>
  <si>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</si>
  <si>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</si>
  <si>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</si>
  <si>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</si>
  <si>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</si>
  <si>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</si>
  <si>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</si>
  <si>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</si>
  <si>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</si>
  <si>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</si>
  <si>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</si>
  <si>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</si>
  <si>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</si>
  <si>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</si>
  <si>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</si>
  <si>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</si>
  <si>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</si>
  <si>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</si>
  <si>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</si>
  <si>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</si>
  <si>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</si>
  <si>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</si>
  <si>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</si>
  <si>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</si>
  <si>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</si>
  <si>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</si>
  <si>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</si>
  <si>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</si>
  <si>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</si>
  <si>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</si>
  <si>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</si>
  <si>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</si>
  <si>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</si>
  <si>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</si>
  <si>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</si>
  <si>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</si>
  <si>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</si>
  <si>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</si>
  <si>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</si>
  <si>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</si>
  <si>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</si>
  <si>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</si>
  <si>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</si>
  <si>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</si>
  <si>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</si>
  <si>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</si>
  <si>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</si>
  <si>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</si>
  <si>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</si>
  <si>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</si>
  <si>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</si>
  <si>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</si>
  <si>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</si>
  <si>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</si>
  <si>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</si>
  <si>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</si>
  <si>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</si>
  <si>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</si>
  <si>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</si>
  <si>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</si>
  <si>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</si>
  <si>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</si>
  <si>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</si>
  <si>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</si>
  <si>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</si>
  <si>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</si>
  <si>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</si>
  <si>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</si>
  <si>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</si>
  <si>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</si>
  <si>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</si>
  <si>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</si>
  <si>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</si>
  <si>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</si>
  <si>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</si>
  <si>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</si>
  <si>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</si>
  <si>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</si>
  <si>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</si>
  <si>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</si>
  <si>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</si>
  <si>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</si>
  <si>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</si>
  <si>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</si>
  <si>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</si>
  <si>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</si>
  <si>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</si>
  <si>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</si>
  <si>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</si>
  <si>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</si>
  <si>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</si>
  <si>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</si>
  <si>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</si>
  <si>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</si>
  <si>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</si>
  <si>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</si>
  <si>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</si>
  <si>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</si>
  <si>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</si>
  <si>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</si>
  <si>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</si>
  <si>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</si>
  <si>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</si>
  <si>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</si>
  <si>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</si>
  <si>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</si>
  <si>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</si>
  <si>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</si>
  <si>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</si>
  <si>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</si>
  <si>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</si>
  <si>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</si>
  <si>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</si>
  <si>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</si>
  <si>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</si>
  <si>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</si>
  <si>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</si>
  <si>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</si>
  <si>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</si>
  <si>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</si>
  <si>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</si>
  <si>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</si>
  <si>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</si>
  <si>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</si>
  <si>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</si>
  <si>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</si>
  <si>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</si>
  <si>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</si>
  <si>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</si>
  <si>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</si>
  <si>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</si>
  <si>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</si>
  <si>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</si>
  <si>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</si>
  <si>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</si>
  <si>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</si>
  <si>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</si>
  <si>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</si>
  <si>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</si>
  <si>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</si>
  <si>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</si>
  <si>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</si>
  <si>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</si>
  <si>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</si>
  <si>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</si>
  <si>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</si>
  <si>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</si>
  <si>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</si>
  <si>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</si>
  <si>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</si>
  <si>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</si>
  <si>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</si>
  <si>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</si>
  <si>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</si>
  <si>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</si>
  <si>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</si>
  <si>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</si>
  <si>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</si>
  <si>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</si>
  <si>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</si>
  <si>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</si>
  <si>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</si>
  <si>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</si>
  <si>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</si>
  <si>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</si>
  <si>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</si>
  <si>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</si>
  <si>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</si>
  <si>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</si>
  <si>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</si>
  <si>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</si>
  <si>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</si>
  <si>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</si>
  <si>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</si>
  <si>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</si>
  <si>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</si>
  <si>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</si>
  <si>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</si>
  <si>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</si>
  <si>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</si>
  <si>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</si>
  <si>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</si>
  <si>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</si>
  <si>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</si>
  <si>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</si>
  <si>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</si>
  <si>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</si>
  <si>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</si>
  <si>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</si>
  <si>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</si>
  <si>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</si>
  <si>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</si>
  <si>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</si>
  <si>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</si>
  <si>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</si>
  <si>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</si>
  <si>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</si>
  <si>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</si>
  <si>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</si>
  <si>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</si>
  <si>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</si>
  <si>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</si>
  <si>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</si>
  <si>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</si>
  <si>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</si>
  <si>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</si>
  <si>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</si>
  <si>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</si>
  <si>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</si>
  <si>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</si>
  <si>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</si>
  <si>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</si>
  <si>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</si>
  <si>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</si>
  <si>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</si>
  <si>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</si>
  <si>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</si>
  <si>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</si>
  <si>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</si>
  <si>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</si>
  <si>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</si>
  <si>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</si>
  <si>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</si>
  <si>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</si>
  <si>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</si>
  <si>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</si>
  <si>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</si>
  <si>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</si>
  <si>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</si>
  <si>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</si>
  <si>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</si>
  <si>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</si>
  <si>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</si>
  <si>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</si>
  <si>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</si>
  <si>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</si>
  <si>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</si>
  <si>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</si>
  <si>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</si>
  <si>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</si>
  <si>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</si>
  <si>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</si>
  <si>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</si>
  <si>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</si>
  <si>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</si>
  <si>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</si>
  <si>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</si>
  <si>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</si>
  <si>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</si>
  <si>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</si>
  <si>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</si>
  <si>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</si>
  <si>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</si>
  <si>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</si>
  <si>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</si>
  <si>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</si>
  <si>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</si>
  <si>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</si>
  <si>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</si>
  <si>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</si>
  <si>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</si>
  <si>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</si>
  <si>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</si>
  <si>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</si>
  <si>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</si>
  <si>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</si>
  <si>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</si>
  <si>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</si>
  <si>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</si>
  <si>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</si>
  <si>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</si>
  <si>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</si>
  <si>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</si>
  <si>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</si>
  <si>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</si>
  <si>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</si>
  <si>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</si>
  <si>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</si>
  <si>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</si>
  <si>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</si>
  <si>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</si>
  <si>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</si>
  <si>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</si>
  <si>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</si>
  <si>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</si>
  <si>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</si>
  <si>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</si>
  <si>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</si>
  <si>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</si>
  <si>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</si>
  <si>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</si>
  <si>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</si>
  <si>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</si>
  <si>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</si>
  <si>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</si>
  <si>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</si>
  <si>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</si>
  <si>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</si>
  <si>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</si>
  <si>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</si>
  <si>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</si>
  <si>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</si>
  <si>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</si>
  <si>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</si>
  <si>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</si>
  <si>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</si>
  <si>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</si>
  <si>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</si>
  <si>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</si>
  <si>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</si>
  <si>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</si>
  <si>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</si>
  <si>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</si>
  <si>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</si>
  <si>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</si>
  <si>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</si>
  <si>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</si>
  <si>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</si>
  <si>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</si>
  <si>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</si>
  <si>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</si>
  <si>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</si>
  <si>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</si>
  <si>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</si>
  <si>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</si>
  <si>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</si>
  <si>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</si>
  <si>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</si>
  <si>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</si>
  <si>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</si>
  <si>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</si>
  <si>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</si>
  <si>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</si>
  <si>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</si>
  <si>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</si>
  <si>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</si>
  <si>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</si>
  <si>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</si>
  <si>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</si>
  <si>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</si>
  <si>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</si>
  <si>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</si>
  <si>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</si>
  <si>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</si>
  <si>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</si>
  <si>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</si>
  <si>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</si>
  <si>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</si>
  <si>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</si>
  <si>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</si>
  <si>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</si>
  <si>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</si>
  <si>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</si>
  <si>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</si>
  <si>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</si>
  <si>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</si>
  <si>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</si>
  <si>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</si>
  <si>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</si>
  <si>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</si>
  <si>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</si>
  <si>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</si>
  <si>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</si>
  <si>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</si>
  <si>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</si>
  <si>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</si>
  <si>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</si>
  <si>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</si>
  <si>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</si>
  <si>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</si>
  <si>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</si>
  <si>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</si>
  <si>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</si>
  <si>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</si>
  <si>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</si>
  <si>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</si>
  <si>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</si>
  <si>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</si>
  <si>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</si>
  <si>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</si>
  <si>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</si>
  <si>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</si>
  <si>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</si>
  <si>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</si>
  <si>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</si>
  <si>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</si>
  <si>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</si>
  <si>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</si>
  <si>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</si>
  <si>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</si>
  <si>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</si>
  <si>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</si>
  <si>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</si>
  <si>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</si>
  <si>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</si>
  <si>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</si>
  <si>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</si>
  <si>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</si>
  <si>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</si>
  <si>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</si>
  <si>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</si>
  <si>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</si>
  <si>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</si>
  <si>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</si>
  <si>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</si>
  <si>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</si>
  <si>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</si>
  <si>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</si>
  <si>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</si>
  <si>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</si>
  <si>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</si>
  <si>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</si>
  <si>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</si>
  <si>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</si>
  <si>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</si>
  <si>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</si>
  <si>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</si>
  <si>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</si>
  <si>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</si>
  <si>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</si>
  <si>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</si>
  <si>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</si>
  <si>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</si>
  <si>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</si>
  <si>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</si>
  <si>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</si>
  <si>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</si>
  <si>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</si>
  <si>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</si>
  <si>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</si>
  <si>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</si>
  <si>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</si>
  <si>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</si>
  <si>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</si>
  <si>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</si>
  <si>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</si>
  <si>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</si>
  <si>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</si>
  <si>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</si>
  <si>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</si>
  <si>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</si>
  <si>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</si>
  <si>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</si>
  <si>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</si>
  <si>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</si>
  <si>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</si>
  <si>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</si>
  <si>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</si>
  <si>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</si>
  <si>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</si>
  <si>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</si>
  <si>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</si>
  <si>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</si>
  <si>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</si>
  <si>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</si>
  <si>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</si>
  <si>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</si>
  <si>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</si>
  <si>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</si>
  <si>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</si>
  <si>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</si>
  <si>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</si>
  <si>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</si>
  <si>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</si>
  <si>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</si>
  <si>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</si>
  <si>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</si>
  <si>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</si>
  <si>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</si>
  <si>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</si>
  <si>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</si>
  <si>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</si>
  <si>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</si>
  <si>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</si>
  <si>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</si>
  <si>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</si>
  <si>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</si>
  <si>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</si>
  <si>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</si>
  <si>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</si>
  <si>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</si>
  <si>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</si>
  <si>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</si>
  <si>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</si>
  <si>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</si>
  <si>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</si>
  <si>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</si>
  <si>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</si>
  <si>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</si>
  <si>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</si>
  <si>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</si>
  <si>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</si>
  <si>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</si>
  <si>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</si>
  <si>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</si>
  <si>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</si>
  <si>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</si>
  <si>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</si>
  <si>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</si>
  <si>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</si>
  <si>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</si>
  <si>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</si>
  <si>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</si>
  <si>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</si>
  <si>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</si>
  <si>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</si>
  <si>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</si>
  <si>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</si>
  <si>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</si>
  <si>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</si>
  <si>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</si>
  <si>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</si>
  <si>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</si>
  <si>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</si>
  <si>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</si>
  <si>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</si>
  <si>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</si>
  <si>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</si>
  <si>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</si>
  <si>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</si>
  <si>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</si>
  <si>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</si>
  <si>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</si>
  <si>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</si>
  <si>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</si>
  <si>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</si>
  <si>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</si>
  <si>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</si>
  <si>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</si>
  <si>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</si>
  <si>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</si>
  <si>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</si>
  <si>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</si>
  <si>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</si>
  <si>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</si>
  <si>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</si>
  <si>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</si>
  <si>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</si>
  <si>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</si>
  <si>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</si>
  <si>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</si>
  <si>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</si>
  <si>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</si>
  <si>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</si>
  <si>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</si>
  <si>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</si>
  <si>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</si>
  <si>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</si>
  <si>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</si>
  <si>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</si>
  <si>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</si>
  <si>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</si>
  <si>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</si>
  <si>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</si>
  <si>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</si>
  <si>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</si>
  <si>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</si>
  <si>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</si>
  <si>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</si>
  <si>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</si>
  <si>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</si>
  <si>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</si>
  <si>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</si>
  <si>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</si>
  <si>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</si>
  <si>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</si>
  <si>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</si>
  <si>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</si>
  <si>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</si>
  <si>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</si>
  <si>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</si>
  <si>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</si>
  <si>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</si>
  <si>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</si>
  <si>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</si>
  <si>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</si>
  <si>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</si>
  <si>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</si>
  <si>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</si>
  <si>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</si>
  <si>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</si>
  <si>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</si>
  <si>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</si>
  <si>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</si>
  <si>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</si>
  <si>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</si>
  <si>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</si>
  <si>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</si>
  <si>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</si>
  <si>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</si>
  <si>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</si>
  <si>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</si>
  <si>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</si>
  <si>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</si>
  <si>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</si>
  <si>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</si>
  <si>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</si>
  <si>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</si>
  <si>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</si>
  <si>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</si>
  <si>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</si>
  <si>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</si>
  <si>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</si>
  <si>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</si>
  <si>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</si>
  <si>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</si>
  <si>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</si>
  <si>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</si>
  <si>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</si>
  <si>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</si>
  <si>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</si>
  <si>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</si>
  <si>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</si>
  <si>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</si>
  <si>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</si>
  <si>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</si>
  <si>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</si>
  <si>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</si>
  <si>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</si>
  <si>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</si>
  <si>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</si>
  <si>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</si>
  <si>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</si>
  <si>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</si>
  <si>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</si>
  <si>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</si>
  <si>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</si>
  <si>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</si>
  <si>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</si>
  <si>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</si>
  <si>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</si>
  <si>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</si>
  <si>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</si>
  <si>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</si>
  <si>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</si>
  <si>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</si>
  <si>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</si>
  <si>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</si>
  <si>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</si>
  <si>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</si>
  <si>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</si>
  <si>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</si>
  <si>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</si>
  <si>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</si>
  <si>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</si>
  <si>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</si>
  <si>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</si>
  <si>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</si>
  <si>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</si>
  <si>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</si>
  <si>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</si>
  <si>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</si>
  <si>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</si>
  <si>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</si>
  <si>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</si>
  <si>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</si>
  <si>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</si>
  <si>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</si>
  <si>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</si>
  <si>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</si>
  <si>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</si>
  <si>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</si>
  <si>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</si>
  <si>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</si>
  <si>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</si>
  <si>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</si>
  <si>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</si>
  <si>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</si>
  <si>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</si>
  <si>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</si>
  <si>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</si>
  <si>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</si>
  <si>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</si>
  <si>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</si>
  <si>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</si>
  <si>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</si>
  <si>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</si>
  <si>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</si>
  <si>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</si>
  <si>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</si>
  <si>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</si>
  <si>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</si>
  <si>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</si>
  <si>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</si>
  <si>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</si>
  <si>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</si>
  <si>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</si>
  <si>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</si>
  <si>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</si>
  <si>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</si>
  <si>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</si>
  <si>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</si>
  <si>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</si>
  <si>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</si>
  <si>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</si>
  <si>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</si>
  <si>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</si>
  <si>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</si>
  <si>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</si>
  <si>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</si>
  <si>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</si>
  <si>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</si>
  <si>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</si>
  <si>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</si>
  <si>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</si>
  <si>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</si>
  <si>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</si>
  <si>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</si>
  <si>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</si>
  <si>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</si>
  <si>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</si>
  <si>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</si>
  <si>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</si>
  <si>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</si>
  <si>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</si>
  <si>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</si>
  <si>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</si>
  <si>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</si>
  <si>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</si>
  <si>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</si>
  <si>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</si>
  <si>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</si>
  <si>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</si>
  <si>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</si>
  <si>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</si>
  <si>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</si>
  <si>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</si>
  <si>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</si>
  <si>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</si>
  <si>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</si>
  <si>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</si>
  <si>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</si>
  <si>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</si>
  <si>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</si>
  <si>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</si>
  <si>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</si>
  <si>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</si>
  <si>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</si>
  <si>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</si>
  <si>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</si>
  <si>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</si>
  <si>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</si>
  <si>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</si>
  <si>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</si>
  <si>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</si>
  <si>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</si>
  <si>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</si>
  <si>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</si>
  <si>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</si>
  <si>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</si>
  <si>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</si>
  <si>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</si>
  <si>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</si>
  <si>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</si>
  <si>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</si>
  <si>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</si>
  <si>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</si>
  <si>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</si>
  <si>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</si>
  <si>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</si>
  <si>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</si>
  <si>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</si>
  <si>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</si>
  <si>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</si>
  <si>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</si>
  <si>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</si>
  <si>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</si>
  <si>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</si>
  <si>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</si>
  <si>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</si>
  <si>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</si>
  <si>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</si>
  <si>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</si>
  <si>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</si>
  <si>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</si>
  <si>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</si>
  <si>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</si>
  <si>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</si>
  <si>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</si>
  <si>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</si>
  <si>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</si>
  <si>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</si>
  <si>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</si>
  <si>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</si>
  <si>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</si>
  <si>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</si>
  <si>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</si>
  <si>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</si>
  <si>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</si>
  <si>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</si>
  <si>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</si>
  <si>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</si>
  <si>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</si>
  <si>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</si>
  <si>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</si>
  <si>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</si>
  <si>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</si>
  <si>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</si>
  <si>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</si>
  <si>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</si>
  <si>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</si>
  <si>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</si>
  <si>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</si>
  <si>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</si>
  <si>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</si>
  <si>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</si>
  <si>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</si>
  <si>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</si>
  <si>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</si>
  <si>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</si>
  <si>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</si>
  <si>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</si>
  <si>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</si>
  <si>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</si>
  <si>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</si>
  <si>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</si>
  <si>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</si>
  <si>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</si>
  <si>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</si>
  <si>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</si>
  <si>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</si>
  <si>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</si>
  <si>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</si>
  <si>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</si>
  <si>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</si>
  <si>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</si>
  <si>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</si>
  <si>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</si>
  <si>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</si>
  <si>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</si>
  <si>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</si>
  <si>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</si>
  <si>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</si>
  <si>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</si>
  <si>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</si>
  <si>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</si>
  <si>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</si>
  <si>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</si>
  <si>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</si>
  <si>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</si>
  <si>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</si>
  <si>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</si>
  <si>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</si>
  <si>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</si>
  <si>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</si>
  <si>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</si>
  <si>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</si>
  <si>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</si>
  <si>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</si>
  <si>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</si>
  <si>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</si>
  <si>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</si>
  <si>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</si>
  <si>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</si>
  <si>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</si>
  <si>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</si>
  <si>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</si>
  <si>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</si>
  <si>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</si>
  <si>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</si>
  <si>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</si>
  <si>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</si>
  <si>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</si>
  <si>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</si>
  <si>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</si>
  <si>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</si>
  <si>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</si>
  <si>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</si>
  <si>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</si>
  <si>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</si>
  <si>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</si>
  <si>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</si>
  <si>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</si>
  <si>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</si>
  <si>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</si>
  <si>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</si>
  <si>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</si>
  <si>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</si>
  <si>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</si>
  <si>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</si>
  <si>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</si>
  <si>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</si>
  <si>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</si>
  <si>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</si>
  <si>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</si>
  <si>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</si>
  <si>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</si>
  <si>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</si>
  <si>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</si>
  <si>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</si>
  <si>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</si>
  <si>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</si>
  <si>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</si>
  <si>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</si>
  <si>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</si>
  <si>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</si>
  <si>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</si>
  <si>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</si>
  <si>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</si>
  <si>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</si>
  <si>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</si>
  <si>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</si>
  <si>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</si>
  <si>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</si>
  <si>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</si>
  <si>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</si>
  <si>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</si>
  <si>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</si>
  <si>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</si>
  <si>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</si>
  <si>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</si>
  <si>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</si>
  <si>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</si>
  <si>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</si>
  <si>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</si>
  <si>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</si>
  <si>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</si>
  <si>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</si>
  <si>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</si>
  <si>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</si>
  <si>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</si>
  <si>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</si>
  <si>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</si>
  <si>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</si>
  <si>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</si>
  <si>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</si>
  <si>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</si>
  <si>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</si>
  <si>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</si>
  <si>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</si>
  <si>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</si>
  <si>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</si>
  <si>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</si>
  <si>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</si>
  <si>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</si>
  <si>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</si>
  <si>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</si>
  <si>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</si>
  <si>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</si>
  <si>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</si>
  <si>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</si>
  <si>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</si>
  <si>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</si>
  <si>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</si>
  <si>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</si>
  <si>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</si>
  <si>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</si>
  <si>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</si>
  <si>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</si>
  <si>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</si>
  <si>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</si>
  <si>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</si>
  <si>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</si>
  <si>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</si>
  <si>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</si>
  <si>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</si>
  <si>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</si>
  <si>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</si>
  <si>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</si>
  <si>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</si>
  <si>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</si>
  <si>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</si>
  <si>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</si>
  <si>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</si>
  <si>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</si>
  <si>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</si>
  <si>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</si>
  <si>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</si>
  <si>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</si>
  <si>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</si>
  <si>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</si>
  <si>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</si>
  <si>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</si>
  <si>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</si>
  <si>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</si>
  <si>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</si>
  <si>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</si>
  <si>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</si>
  <si>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</si>
  <si>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</si>
  <si>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</si>
  <si>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</si>
  <si>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</si>
  <si>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</si>
  <si>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</si>
  <si>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</si>
  <si>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</si>
  <si>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</si>
  <si>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</si>
  <si>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</si>
  <si>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</si>
  <si>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</si>
  <si>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</si>
  <si>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</si>
  <si>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</si>
  <si>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</si>
  <si>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</si>
  <si>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</si>
  <si>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</si>
  <si>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</si>
  <si>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</si>
  <si>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</si>
  <si>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</si>
  <si>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</si>
  <si>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</si>
  <si>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</si>
  <si>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</si>
  <si>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</si>
  <si>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</si>
  <si>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</si>
  <si>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</si>
  <si>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</si>
  <si>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</si>
  <si>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</si>
  <si>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</si>
  <si>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</si>
  <si>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</si>
  <si>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</si>
  <si>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</si>
  <si>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</si>
  <si>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</si>
  <si>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</si>
  <si>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</si>
  <si>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</si>
  <si>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</si>
  <si>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</si>
  <si>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</si>
  <si>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</si>
  <si>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</si>
  <si>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</si>
  <si>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</si>
  <si>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</si>
  <si>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</si>
  <si>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</si>
  <si>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</si>
  <si>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</si>
  <si>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</si>
  <si>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</si>
  <si>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</si>
  <si>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</si>
  <si>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</si>
  <si>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</si>
  <si>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</si>
  <si>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</si>
  <si>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</si>
  <si>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</si>
  <si>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</si>
  <si>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</si>
  <si>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</si>
  <si>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</si>
  <si>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</si>
  <si>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</si>
  <si>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</si>
  <si>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</si>
  <si>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</si>
  <si>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</si>
  <si>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</si>
  <si>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</si>
  <si>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</si>
  <si>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</si>
  <si>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</si>
  <si>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</si>
  <si>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</si>
  <si>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</si>
  <si>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</si>
  <si>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</si>
  <si>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</si>
  <si>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</si>
  <si>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</si>
  <si>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</si>
  <si>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</si>
  <si>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</si>
  <si>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</si>
  <si>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</si>
  <si>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</si>
  <si>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</si>
  <si>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</si>
  <si>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</si>
  <si>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</si>
  <si>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</si>
  <si>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</si>
  <si>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</si>
  <si>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</si>
  <si>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</si>
  <si>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</si>
  <si>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</si>
  <si>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</si>
  <si>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</si>
  <si>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</si>
  <si>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</si>
  <si>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</si>
  <si>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</si>
  <si>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</si>
  <si>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</si>
  <si>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</si>
  <si>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</si>
  <si>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</si>
  <si>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</si>
  <si>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</si>
  <si>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</si>
  <si>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</si>
  <si>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</si>
  <si>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</si>
  <si>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</si>
  <si>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</si>
  <si>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</si>
  <si>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</si>
  <si>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</si>
  <si>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</si>
  <si>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</si>
  <si>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</si>
  <si>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</si>
  <si>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</si>
  <si>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</si>
  <si>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</si>
  <si>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</si>
  <si>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</si>
  <si>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</si>
  <si>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</si>
  <si>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</si>
  <si>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</si>
  <si>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</si>
  <si>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</si>
  <si>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</si>
  <si>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</si>
  <si>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</si>
  <si>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</si>
  <si>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</si>
  <si>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</si>
  <si>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</si>
  <si>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</si>
  <si>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</si>
  <si>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</si>
  <si>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</si>
  <si>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</si>
  <si>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</si>
  <si>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</si>
  <si>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</si>
  <si>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</si>
  <si>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</si>
  <si>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</si>
  <si>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</si>
  <si>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</si>
  <si>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</si>
  <si>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</si>
  <si>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</si>
  <si>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</si>
  <si>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</si>
  <si>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</si>
  <si>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</si>
  <si>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</si>
  <si>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</si>
  <si>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</si>
  <si>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</si>
  <si>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</si>
  <si>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</si>
  <si>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</si>
  <si>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</si>
  <si>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</si>
  <si>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</si>
  <si>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</si>
  <si>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</si>
  <si>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</si>
  <si>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</si>
  <si>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</si>
  <si>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</si>
  <si>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</si>
  <si>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</si>
  <si>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</si>
  <si>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</si>
  <si>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</si>
  <si>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</si>
  <si>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</si>
  <si>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</si>
  <si>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</si>
  <si>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</si>
  <si>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</si>
  <si>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</si>
  <si>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</si>
  <si>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</si>
  <si>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</si>
  <si>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</si>
  <si>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</si>
  <si>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</si>
  <si>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</si>
  <si>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</si>
  <si>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</si>
  <si>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</si>
  <si>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</si>
  <si>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</si>
  <si>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</si>
  <si>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</si>
  <si>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</si>
  <si>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</si>
  <si>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</si>
  <si>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</si>
  <si>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</si>
  <si>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</si>
  <si>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</si>
  <si>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</si>
  <si>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</si>
  <si>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</si>
  <si>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</si>
  <si>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</si>
  <si>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</si>
  <si>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</si>
  <si>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</si>
  <si>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</si>
  <si>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</si>
  <si>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</si>
  <si>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</si>
  <si>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</si>
  <si>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</si>
  <si>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</si>
  <si>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</si>
  <si>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</si>
  <si>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</si>
  <si>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</si>
  <si>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</si>
  <si>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</si>
  <si>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</si>
  <si>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</si>
  <si>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</si>
  <si>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</si>
  <si>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</si>
  <si>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</si>
  <si>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</si>
  <si>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</si>
  <si>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</si>
  <si>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</si>
  <si>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</si>
  <si>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</si>
  <si>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</si>
  <si>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</si>
  <si>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</si>
  <si>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</si>
  <si>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</si>
  <si>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</si>
  <si>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</si>
  <si>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</si>
  <si>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</si>
  <si>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</si>
  <si>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</si>
  <si>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</si>
  <si>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</si>
  <si>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</si>
  <si>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</si>
  <si>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</si>
  <si>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</si>
  <si>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</si>
  <si>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</si>
  <si>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</si>
  <si>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</si>
  <si>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</si>
  <si>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</si>
  <si>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</si>
  <si>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</si>
  <si>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</si>
  <si>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</si>
  <si>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</si>
  <si>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</si>
  <si>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</si>
  <si>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</si>
  <si>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</si>
  <si>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</si>
  <si>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</si>
  <si>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</si>
  <si>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</si>
  <si>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</si>
  <si>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</si>
  <si>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</si>
  <si>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</si>
  <si>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</si>
  <si>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</si>
  <si>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</si>
  <si>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</si>
  <si>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</si>
  <si>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</si>
  <si>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</si>
  <si>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</si>
  <si>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</si>
  <si>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</si>
  <si>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</si>
  <si>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</si>
  <si>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</si>
  <si>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</si>
  <si>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</si>
  <si>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</si>
  <si>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</si>
  <si>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</si>
  <si>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</si>
  <si>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</si>
  <si>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</si>
  <si>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</si>
  <si>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</si>
  <si>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</si>
  <si>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</si>
  <si>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</si>
  <si>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</si>
  <si>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</si>
  <si>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</si>
  <si>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</si>
  <si>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</si>
  <si>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</si>
  <si>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</si>
  <si>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</si>
  <si>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</si>
  <si>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</si>
  <si>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</si>
  <si>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</si>
  <si>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</si>
  <si>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</si>
  <si>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</si>
  <si>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</si>
  <si>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</si>
  <si>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</si>
  <si>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</si>
  <si>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</si>
  <si>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</si>
  <si>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</si>
  <si>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</si>
  <si>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</si>
  <si>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</si>
  <si>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</si>
  <si>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</si>
  <si>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</si>
  <si>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</si>
  <si>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</si>
  <si>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</si>
  <si>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</si>
  <si>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</si>
  <si>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</si>
  <si>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</si>
  <si>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</si>
  <si>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</si>
  <si>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</si>
  <si>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</si>
  <si>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</si>
  <si>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</si>
  <si>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</si>
  <si>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</si>
  <si>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</si>
  <si>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</si>
  <si>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</si>
  <si>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</si>
  <si>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</si>
  <si>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</si>
  <si>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</si>
  <si>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</si>
  <si>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</si>
  <si>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</si>
  <si>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</si>
  <si>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</si>
  <si>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</si>
  <si>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</si>
  <si>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</si>
  <si>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</si>
  <si>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</si>
  <si>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</si>
  <si>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</si>
  <si>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</si>
  <si>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</si>
  <si>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</si>
  <si>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</si>
  <si>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</si>
  <si>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</si>
  <si>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</si>
  <si>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</si>
  <si>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</si>
  <si>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</si>
  <si>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</si>
  <si>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</si>
  <si>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</si>
  <si>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</si>
  <si>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</si>
  <si>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</si>
  <si>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</si>
  <si>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</si>
  <si>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</si>
  <si>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</si>
  <si>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</si>
  <si>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</si>
  <si>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</si>
  <si>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</si>
  <si>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</si>
  <si>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</si>
  <si>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</si>
  <si>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</si>
  <si>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</si>
  <si>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</si>
  <si>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</si>
  <si>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</si>
  <si>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</si>
  <si>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</si>
  <si>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</si>
  <si>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</si>
  <si>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</si>
  <si>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</si>
  <si>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</si>
  <si>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</si>
  <si>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</si>
  <si>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</si>
  <si>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</si>
  <si>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</si>
  <si>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</si>
  <si>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</si>
  <si>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</si>
  <si>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</si>
  <si>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</si>
  <si>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</si>
  <si>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</si>
  <si>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</si>
  <si>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</si>
  <si>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</si>
  <si>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</si>
  <si>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</si>
  <si>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</si>
  <si>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</si>
  <si>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</si>
  <si>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</si>
  <si>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</si>
  <si>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</si>
  <si>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</si>
  <si>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</si>
  <si>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</si>
  <si>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</si>
  <si>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</si>
  <si>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</si>
  <si>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</si>
  <si>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</si>
  <si>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</si>
  <si>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</si>
  <si>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</si>
  <si>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</si>
  <si>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</si>
  <si>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</si>
  <si>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</si>
  <si>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</si>
  <si>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</si>
  <si>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</si>
  <si>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</si>
  <si>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</si>
  <si>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</si>
  <si>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</si>
  <si>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</si>
  <si>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</si>
  <si>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</si>
  <si>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</si>
  <si>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</si>
  <si>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</si>
  <si>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</si>
  <si>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</si>
  <si>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</si>
  <si>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</si>
  <si>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</si>
  <si>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</si>
  <si>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</si>
  <si>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</si>
  <si>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</si>
  <si>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</si>
  <si>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</si>
  <si>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</si>
  <si>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</si>
  <si>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</si>
  <si>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</si>
  <si>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</si>
  <si>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</si>
  <si>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</si>
  <si>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</si>
  <si>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</si>
  <si>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</si>
  <si>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</si>
  <si>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</si>
  <si>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</si>
  <si>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</si>
  <si>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</si>
  <si>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</si>
  <si>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</si>
  <si>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</si>
  <si>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</si>
  <si>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</si>
  <si>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</si>
  <si>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</si>
  <si>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</si>
  <si>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</si>
  <si>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</si>
  <si>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</si>
  <si>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</si>
  <si>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</si>
  <si>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</si>
  <si>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</si>
  <si>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</si>
  <si>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</si>
  <si>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</si>
  <si>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</si>
  <si>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</si>
  <si>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</si>
  <si>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</si>
  <si>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</si>
  <si>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</si>
  <si>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</si>
  <si>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</si>
  <si>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</si>
  <si>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</si>
  <si>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</si>
  <si>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</si>
  <si>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</si>
  <si>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</si>
  <si>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</si>
  <si>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</si>
  <si>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</si>
  <si>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</si>
  <si>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</si>
  <si>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</si>
  <si>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</si>
  <si>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</si>
  <si>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</si>
  <si>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</si>
  <si>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</si>
  <si>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</si>
  <si>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</si>
  <si>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</si>
  <si>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</si>
  <si>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</si>
  <si>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</si>
  <si>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</si>
  <si>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</si>
  <si>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</si>
  <si>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</si>
  <si>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</si>
  <si>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</si>
  <si>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</si>
  <si>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</si>
  <si>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</si>
  <si>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</si>
  <si>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</si>
  <si>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</si>
  <si>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</si>
  <si>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</si>
  <si>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</si>
  <si>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</si>
  <si>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</si>
  <si>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</si>
  <si>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</si>
  <si>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</si>
  <si>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</si>
  <si>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</si>
  <si>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</si>
  <si>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</si>
  <si>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</si>
  <si>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</si>
  <si>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</si>
  <si>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</si>
  <si>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</si>
  <si>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</si>
  <si>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</si>
  <si>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</si>
  <si>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</si>
  <si>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</si>
  <si>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</si>
  <si>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</si>
  <si>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</si>
  <si>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</si>
  <si>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</si>
  <si>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</si>
  <si>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</si>
  <si>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</si>
  <si>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</si>
  <si>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</si>
  <si>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</si>
  <si>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</si>
  <si>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</si>
  <si>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</si>
  <si>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</si>
  <si>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</si>
  <si>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</si>
  <si>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</si>
  <si>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</si>
  <si>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</si>
  <si>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</si>
  <si>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</si>
  <si>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</si>
  <si>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</si>
  <si>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</si>
  <si>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</si>
  <si>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</si>
  <si>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</si>
  <si>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</si>
  <si>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</si>
  <si>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</si>
  <si>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</si>
  <si>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</si>
  <si>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</si>
  <si>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</si>
  <si>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</si>
  <si>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</si>
  <si>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</si>
  <si>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</si>
  <si>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</si>
  <si>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</si>
  <si>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</si>
  <si>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</si>
  <si>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</si>
  <si>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</si>
  <si>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</si>
  <si>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</si>
  <si>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</si>
  <si>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</si>
  <si>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</si>
  <si>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</si>
  <si>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</si>
  <si>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</si>
  <si>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</si>
  <si>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</si>
  <si>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</si>
  <si>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</si>
  <si>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</si>
  <si>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</si>
  <si>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</si>
  <si>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</si>
  <si>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</si>
  <si>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</si>
  <si>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</si>
  <si>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</si>
  <si>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</si>
  <si>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</si>
  <si>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</si>
  <si>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</si>
  <si>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</si>
  <si>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</si>
  <si>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</si>
  <si>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</si>
  <si>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</si>
  <si>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</si>
  <si>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</si>
  <si>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</si>
  <si>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</si>
  <si>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</si>
  <si>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</si>
  <si>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</si>
  <si>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</si>
  <si>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</si>
  <si>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</si>
  <si>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</si>
  <si>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</si>
  <si>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</si>
  <si>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</si>
  <si>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</si>
  <si>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</si>
  <si>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</si>
  <si>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</si>
  <si>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</si>
  <si>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</si>
  <si>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</si>
  <si>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</si>
  <si>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</si>
  <si>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</si>
  <si>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</si>
  <si>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</si>
  <si>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</si>
  <si>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</si>
  <si>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</si>
  <si>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</si>
  <si>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</si>
  <si>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</si>
  <si>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</si>
  <si>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</si>
  <si>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</si>
  <si>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</si>
  <si>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</si>
  <si>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</si>
  <si>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</si>
  <si>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</si>
  <si>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</si>
  <si>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</si>
  <si>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</si>
  <si>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</si>
  <si>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</si>
  <si>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</si>
  <si>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</si>
  <si>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</si>
  <si>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</si>
  <si>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</si>
  <si>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</si>
  <si>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</si>
  <si>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</si>
  <si>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</si>
  <si>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</si>
  <si>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</si>
  <si>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</si>
  <si>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</si>
  <si>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</si>
  <si>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</si>
  <si>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</si>
  <si>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</si>
  <si>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</si>
  <si>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</si>
  <si>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</si>
  <si>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</si>
  <si>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</si>
  <si>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</si>
  <si>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</si>
  <si>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</si>
  <si>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</si>
  <si>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</si>
  <si>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</si>
  <si>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</si>
  <si>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</si>
  <si>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</si>
  <si>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</si>
  <si>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</si>
  <si>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</si>
  <si>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</si>
  <si>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</si>
  <si>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</si>
  <si>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</si>
  <si>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</si>
  <si>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</si>
  <si>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</si>
  <si>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</si>
  <si>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</si>
  <si>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</si>
  <si>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</si>
  <si>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</si>
  <si>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</si>
  <si>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</si>
  <si>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</si>
  <si>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</si>
  <si>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</si>
  <si>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</si>
  <si>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</si>
  <si>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</si>
  <si>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</si>
  <si>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</si>
  <si>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</si>
  <si>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</si>
  <si>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</si>
  <si>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</si>
  <si>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</si>
  <si>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</si>
  <si>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</si>
  <si>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</si>
  <si>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</si>
  <si>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</si>
  <si>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</si>
  <si>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</si>
  <si>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</si>
  <si>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</si>
  <si>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</si>
  <si>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</si>
  <si>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</si>
  <si>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</si>
  <si>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</si>
  <si>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</si>
  <si>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</si>
  <si>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</si>
  <si>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</si>
  <si>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</si>
  <si>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</si>
  <si>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</si>
  <si>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</si>
  <si>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</si>
  <si>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</si>
  <si>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</si>
  <si>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</si>
  <si>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</si>
  <si>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</si>
  <si>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</si>
  <si>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</si>
  <si>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</si>
  <si>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</si>
  <si>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</si>
  <si>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</si>
  <si>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</si>
  <si>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</si>
  <si>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</si>
  <si>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</si>
  <si>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</si>
  <si>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</si>
  <si>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</si>
  <si>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</si>
  <si>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</si>
  <si>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</si>
  <si>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</si>
  <si>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</si>
  <si>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</si>
  <si>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</si>
  <si>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</si>
  <si>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</si>
  <si>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</si>
  <si>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</si>
  <si>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</si>
  <si>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</si>
  <si>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</si>
  <si>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</si>
  <si>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</si>
  <si>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</si>
  <si>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</si>
  <si>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</si>
  <si>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</si>
  <si>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</si>
  <si>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</si>
  <si>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</si>
  <si>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</si>
  <si>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</si>
  <si>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</si>
  <si>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</si>
  <si>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</si>
  <si>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</si>
  <si>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</si>
  <si>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</si>
  <si>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</si>
  <si>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</si>
  <si>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</si>
  <si>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</si>
  <si>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</si>
  <si>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</si>
  <si>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</si>
  <si>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</si>
  <si>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</si>
  <si>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</si>
  <si>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</si>
  <si>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</si>
  <si>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</si>
  <si>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</si>
  <si>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</si>
  <si>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</si>
  <si>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</si>
  <si>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</si>
  <si>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</si>
  <si>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</si>
  <si>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</si>
  <si>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</si>
  <si>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</si>
  <si>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</si>
  <si>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</si>
  <si>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</si>
  <si>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</si>
  <si>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</si>
  <si>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</si>
  <si>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</si>
  <si>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</si>
  <si>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</si>
  <si>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</si>
  <si>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</si>
  <si>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</si>
  <si>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</si>
  <si>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</si>
  <si>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</si>
  <si>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</si>
  <si>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</si>
  <si>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</si>
  <si>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</si>
  <si>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</si>
  <si>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</si>
  <si>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</si>
  <si>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</si>
  <si>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</si>
  <si>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</si>
  <si>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</si>
  <si>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</si>
  <si>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</si>
  <si>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</si>
  <si>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</si>
  <si>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</si>
  <si>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</si>
  <si>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</si>
  <si>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</si>
  <si>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</si>
  <si>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</si>
  <si>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</si>
  <si>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</si>
  <si>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</si>
  <si>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</si>
  <si>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</si>
  <si>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</si>
  <si>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</si>
  <si>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</si>
  <si>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</si>
  <si>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</si>
  <si>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</si>
  <si>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</si>
  <si>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</si>
  <si>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</si>
  <si>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</si>
  <si>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</si>
  <si>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</si>
  <si>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</si>
  <si>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</si>
  <si>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</si>
  <si>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</si>
  <si>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</si>
  <si>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</si>
  <si>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</si>
  <si>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</si>
  <si>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</si>
  <si>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</si>
  <si>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</si>
  <si>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</si>
  <si>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</si>
  <si>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</si>
  <si>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</si>
  <si>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</si>
  <si>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</si>
  <si>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</si>
  <si>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</si>
  <si>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</si>
  <si>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</si>
  <si>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</si>
  <si>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</si>
  <si>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</si>
  <si>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</si>
  <si>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</si>
  <si>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</si>
  <si>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</si>
  <si>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</si>
  <si>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</si>
  <si>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</si>
  <si>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</si>
  <si>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</si>
  <si>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</si>
  <si>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</si>
  <si>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</si>
  <si>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</si>
  <si>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</si>
  <si>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</si>
  <si>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</si>
  <si>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</si>
  <si>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</si>
  <si>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</si>
  <si>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</si>
  <si>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</si>
  <si>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</si>
  <si>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</si>
  <si>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</si>
  <si>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</si>
  <si>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</si>
  <si>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</si>
  <si>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</si>
  <si>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</si>
  <si>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</si>
  <si>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</si>
  <si>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</si>
  <si>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</si>
  <si>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</si>
  <si>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</si>
  <si>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</si>
  <si>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</si>
  <si>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</si>
  <si>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</si>
  <si>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</si>
  <si>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</si>
  <si>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</si>
  <si>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</si>
  <si>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</si>
  <si>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</si>
  <si>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</si>
  <si>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</si>
  <si>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</si>
  <si>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</si>
  <si>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</si>
  <si>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</si>
  <si>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</si>
  <si>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</si>
  <si>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</si>
  <si>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</si>
  <si>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</si>
  <si>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</si>
  <si>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</si>
  <si>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</si>
  <si>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</si>
  <si>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</si>
  <si>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</si>
  <si>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</si>
  <si>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</si>
  <si>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</si>
  <si>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</si>
  <si>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</si>
  <si>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</si>
  <si>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</si>
  <si>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</si>
  <si>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</si>
  <si>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</si>
  <si>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</si>
  <si>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</si>
  <si>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</si>
  <si>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</si>
  <si>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</si>
  <si>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</si>
  <si>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</si>
  <si>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</si>
  <si>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</si>
  <si>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</si>
  <si>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</si>
  <si>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</si>
  <si>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</si>
  <si>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</si>
  <si>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</si>
  <si>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</si>
  <si>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</si>
  <si>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</si>
  <si>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</si>
  <si>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</si>
  <si>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</si>
  <si>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</si>
  <si>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</si>
  <si>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</si>
  <si>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</si>
  <si>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</si>
  <si>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</si>
  <si>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</si>
  <si>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</si>
  <si>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</si>
  <si>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</si>
  <si>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</si>
  <si>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</si>
  <si>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</si>
  <si>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</si>
  <si>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</si>
  <si>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</si>
  <si>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</si>
  <si>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</si>
  <si>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</si>
  <si>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</si>
  <si>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</si>
  <si>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</si>
  <si>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</si>
  <si>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</si>
  <si>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</si>
  <si>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</si>
  <si>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</si>
  <si>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</si>
  <si>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</si>
  <si>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</si>
  <si>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</si>
  <si>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</si>
  <si>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</si>
  <si>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</si>
  <si>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</si>
  <si>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</si>
  <si>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</si>
  <si>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</si>
  <si>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</si>
  <si>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</si>
  <si>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</si>
  <si>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</si>
  <si>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</si>
  <si>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</si>
  <si>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</si>
  <si>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</si>
  <si>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</si>
  <si>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</si>
  <si>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</si>
  <si>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</si>
  <si>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</si>
  <si>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</si>
  <si>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</si>
  <si>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</si>
  <si>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</si>
  <si>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</si>
  <si>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</si>
  <si>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</si>
  <si>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</si>
  <si>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</si>
  <si>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</si>
  <si>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</si>
  <si>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</si>
  <si>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</si>
  <si>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</si>
  <si>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</si>
  <si>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</si>
  <si>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</si>
  <si>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</si>
  <si>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</si>
  <si>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</si>
  <si>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</si>
  <si>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</si>
  <si>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</si>
  <si>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</si>
  <si>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</si>
  <si>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</si>
  <si>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</si>
  <si>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</si>
  <si>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</si>
  <si>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</si>
  <si>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</si>
  <si>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</si>
  <si>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</si>
  <si>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</si>
  <si>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</si>
  <si>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</si>
  <si>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</si>
  <si>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</si>
  <si>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</si>
  <si>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</si>
  <si>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</si>
  <si>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</si>
  <si>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</si>
  <si>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</si>
  <si>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</si>
  <si>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</si>
  <si>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</si>
  <si>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</si>
  <si>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</si>
  <si>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</si>
  <si>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</si>
  <si>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</si>
  <si>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</si>
  <si>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</si>
  <si>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</si>
  <si>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</si>
  <si>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</si>
  <si>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</si>
  <si>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</si>
  <si>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</si>
  <si>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</si>
  <si>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</si>
  <si>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</si>
  <si>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</si>
  <si>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</si>
  <si>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</si>
  <si>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</si>
  <si>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</si>
  <si>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</si>
  <si>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</si>
  <si>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</si>
  <si>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</si>
  <si>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</si>
  <si>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</si>
  <si>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</si>
  <si>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</si>
  <si>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</si>
  <si>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</si>
  <si>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</si>
  <si>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</si>
  <si>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</si>
  <si>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</si>
  <si>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</si>
  <si>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</si>
  <si>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</si>
  <si>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</si>
  <si>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</si>
  <si>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</si>
  <si>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</si>
  <si>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</si>
  <si>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</si>
  <si>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</si>
  <si>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</si>
  <si>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</si>
  <si>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</si>
  <si>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</si>
  <si>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</si>
  <si>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</si>
  <si>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</si>
  <si>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</si>
  <si>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</si>
  <si>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</si>
  <si>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</si>
  <si>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</si>
  <si>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</si>
  <si>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</si>
  <si>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</si>
  <si>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</si>
  <si>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</si>
  <si>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</si>
  <si>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</si>
  <si>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</si>
  <si>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</si>
  <si>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</si>
  <si>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</si>
  <si>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</si>
  <si>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</si>
  <si>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</si>
  <si>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</si>
  <si>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</si>
  <si>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</si>
  <si>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</si>
  <si>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</si>
  <si>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</si>
  <si>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</si>
  <si>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</si>
  <si>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</si>
  <si>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</si>
  <si>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</si>
  <si>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</si>
  <si>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</si>
  <si>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</si>
  <si>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</si>
  <si>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</si>
  <si>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</si>
  <si>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</si>
  <si>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</si>
  <si>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</si>
  <si>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</si>
  <si>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</si>
  <si>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</si>
  <si>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</si>
  <si>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</si>
  <si>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</si>
  <si>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</si>
  <si>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</si>
  <si>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</si>
  <si>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</si>
  <si>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</si>
  <si>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</si>
  <si>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</si>
  <si>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</si>
  <si>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</si>
  <si>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</si>
  <si>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</si>
  <si>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</si>
  <si>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</si>
  <si>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</si>
  <si>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</si>
  <si>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</si>
  <si>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</si>
  <si>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</si>
  <si>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</si>
  <si>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</si>
  <si>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</si>
  <si>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</si>
  <si>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</si>
  <si>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</si>
  <si>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</si>
  <si>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</si>
  <si>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</si>
  <si>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</si>
  <si>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</si>
  <si>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</si>
  <si>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</si>
  <si>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</si>
  <si>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</si>
  <si>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</si>
  <si>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</si>
  <si>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</si>
  <si>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</si>
  <si>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</si>
  <si>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</si>
  <si>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</si>
  <si>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</si>
  <si>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</si>
  <si>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</si>
  <si>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</si>
  <si>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</si>
  <si>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</si>
  <si>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</si>
  <si>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</si>
  <si>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</si>
  <si>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</si>
  <si>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</si>
  <si>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</si>
  <si>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</si>
  <si>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</si>
  <si>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</si>
  <si>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</si>
  <si>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</si>
  <si>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</si>
  <si>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</si>
  <si>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</si>
  <si>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</si>
  <si>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</si>
  <si>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</si>
  <si>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</si>
  <si>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</si>
  <si>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</si>
  <si>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</si>
  <si>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</si>
  <si>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</si>
  <si>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</si>
  <si>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</si>
  <si>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</si>
  <si>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</si>
  <si>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</si>
  <si>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</si>
  <si>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</si>
  <si>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</si>
  <si>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</si>
  <si>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</si>
  <si>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</si>
  <si>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</si>
  <si>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</si>
  <si>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</si>
  <si>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</si>
  <si>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</si>
  <si>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</si>
  <si>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</si>
  <si>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</si>
  <si>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</si>
  <si>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</si>
  <si>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</si>
  <si>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</si>
  <si>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</si>
  <si>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</si>
  <si>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</si>
  <si>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</si>
  <si>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</si>
  <si>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</si>
  <si>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</si>
  <si>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</si>
  <si>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</si>
  <si>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</si>
  <si>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</si>
  <si>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</si>
  <si>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</si>
  <si>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</si>
  <si>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</si>
  <si>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</si>
  <si>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</si>
  <si>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</si>
  <si>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</si>
  <si>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</si>
  <si>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</si>
  <si>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</si>
  <si>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</si>
  <si>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</si>
  <si>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</si>
  <si>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</si>
  <si>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</si>
  <si>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</si>
  <si>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</si>
  <si>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</si>
  <si>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</si>
  <si>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</si>
  <si>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</si>
  <si>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</si>
  <si>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</si>
  <si>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</si>
  <si>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</si>
  <si>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</si>
  <si>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</si>
  <si>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</si>
  <si>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</si>
  <si>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</si>
  <si>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</si>
  <si>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</si>
  <si>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</si>
  <si>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</si>
  <si>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</si>
  <si>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</si>
  <si>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</si>
  <si>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</si>
  <si>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</si>
  <si>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</si>
  <si>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</si>
  <si>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</si>
  <si>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</si>
  <si>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</si>
  <si>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</si>
  <si>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</si>
  <si>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</si>
  <si>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</si>
  <si>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</si>
  <si>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</si>
  <si>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</si>
  <si>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</si>
  <si>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</si>
  <si>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</si>
  <si>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</si>
  <si>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</si>
  <si>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</si>
  <si>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</si>
  <si>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</si>
  <si>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</si>
  <si>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</si>
  <si>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</si>
  <si>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</si>
  <si>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</si>
  <si>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</si>
  <si>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</si>
  <si>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</si>
  <si>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</si>
  <si>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</si>
  <si>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</si>
  <si>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</si>
  <si>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</si>
  <si>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</si>
  <si>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</si>
  <si>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</si>
  <si>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</si>
  <si>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</si>
  <si>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</si>
  <si>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</si>
  <si>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</si>
  <si>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</si>
  <si>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</si>
  <si>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</si>
  <si>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</si>
  <si>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</si>
  <si>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</si>
  <si>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</si>
  <si>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</si>
  <si>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</si>
  <si>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</si>
  <si>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</si>
  <si>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</si>
  <si>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</si>
  <si>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</si>
  <si>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</si>
  <si>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</si>
  <si>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</si>
  <si>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</si>
  <si>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</si>
  <si>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</si>
  <si>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</si>
  <si>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</si>
  <si>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</si>
  <si>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</si>
  <si>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</si>
  <si>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</si>
  <si>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</si>
  <si>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</si>
  <si>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</si>
  <si>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</si>
  <si>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</si>
  <si>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</si>
  <si>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</si>
  <si>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</si>
  <si>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</si>
  <si>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</si>
  <si>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</si>
  <si>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</si>
  <si>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</si>
  <si>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</si>
  <si>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</si>
  <si>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</si>
  <si>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</si>
  <si>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</si>
  <si>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</si>
  <si>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</si>
  <si>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</si>
  <si>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</si>
  <si>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</si>
  <si>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</si>
  <si>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</si>
  <si>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</si>
  <si>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</si>
  <si>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</si>
  <si>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</si>
  <si>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</si>
  <si>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</si>
  <si>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</si>
  <si>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</si>
  <si>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</si>
  <si>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</si>
  <si>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</si>
  <si>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</si>
  <si>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</si>
  <si>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</si>
  <si>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</si>
  <si>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</si>
  <si>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</si>
  <si>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</si>
  <si>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</si>
  <si>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</si>
  <si>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</si>
  <si>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</si>
  <si>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</si>
  <si>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</si>
  <si>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</si>
  <si>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</si>
  <si>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</si>
  <si>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</si>
  <si>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</si>
  <si>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</si>
  <si>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</si>
  <si>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</si>
  <si>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</si>
  <si>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</si>
  <si>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</si>
  <si>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</si>
  <si>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</si>
  <si>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</si>
  <si>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</si>
  <si>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</si>
  <si>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</si>
  <si>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</si>
  <si>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</si>
  <si>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</si>
  <si>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</si>
  <si>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</si>
  <si>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</si>
  <si>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</si>
  <si>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</si>
  <si>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</si>
  <si>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</si>
  <si>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</si>
  <si>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</si>
  <si>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</si>
  <si>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</si>
  <si>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</si>
  <si>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</si>
  <si>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</si>
  <si>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</si>
  <si>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</si>
  <si>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</si>
  <si>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</si>
  <si>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</si>
  <si>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</si>
  <si>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</si>
  <si>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</si>
  <si>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</si>
  <si>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</si>
  <si>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</si>
  <si>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</si>
  <si>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</si>
  <si>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</si>
  <si>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</si>
  <si>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</si>
  <si>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</si>
  <si>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</si>
  <si>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</si>
  <si>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</si>
  <si>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</si>
  <si>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</si>
  <si>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</si>
  <si>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</si>
  <si>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</si>
  <si>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</si>
  <si>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</si>
  <si>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</si>
  <si>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</si>
  <si>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</si>
  <si>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</si>
  <si>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</si>
  <si>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</si>
  <si>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</si>
  <si>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</si>
  <si>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</si>
  <si>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</si>
  <si>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</si>
  <si>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</si>
  <si>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</si>
  <si>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</si>
  <si>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</si>
  <si>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</si>
  <si>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</si>
  <si>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</si>
  <si>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</si>
  <si>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</si>
  <si>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</si>
  <si>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</si>
  <si>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</si>
  <si>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</si>
  <si>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</si>
  <si>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</si>
  <si>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</si>
  <si>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</si>
  <si>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</si>
  <si>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</si>
  <si>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</si>
  <si>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</si>
  <si>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</si>
  <si>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</si>
  <si>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</si>
  <si>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</si>
  <si>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</si>
  <si>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</si>
  <si>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</si>
  <si>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</si>
  <si>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</si>
  <si>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</si>
  <si>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</si>
  <si>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</si>
  <si>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</si>
  <si>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</si>
  <si>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</si>
  <si>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</si>
  <si>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</si>
  <si>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</si>
  <si>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</si>
  <si>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</si>
  <si>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</si>
  <si>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</si>
  <si>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</si>
  <si>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</si>
  <si>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</si>
  <si>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</si>
  <si>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</si>
  <si>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</si>
  <si>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</si>
  <si>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</si>
  <si>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</si>
  <si>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</si>
  <si>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</si>
  <si>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</si>
  <si>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</si>
  <si>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</si>
  <si>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</si>
  <si>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</si>
  <si>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</si>
  <si>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</si>
  <si>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</si>
  <si>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</si>
  <si>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</si>
  <si>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</si>
  <si>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</si>
  <si>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</si>
  <si>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</si>
  <si>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</si>
  <si>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</si>
  <si>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</si>
  <si>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</si>
  <si>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</si>
  <si>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</si>
  <si>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</si>
  <si>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</si>
  <si>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</si>
  <si>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</si>
  <si>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</si>
  <si>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</si>
  <si>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</si>
  <si>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</si>
  <si>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</si>
  <si>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</si>
  <si>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</si>
  <si>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</si>
  <si>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</si>
  <si>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</si>
  <si>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</si>
  <si>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</si>
  <si>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</si>
  <si>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</si>
  <si>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</si>
  <si>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</si>
  <si>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</si>
  <si>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</si>
  <si>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</si>
  <si>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</si>
  <si>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</si>
  <si>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</si>
  <si>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</si>
  <si>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</si>
  <si>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</si>
  <si>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</si>
  <si>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</si>
  <si>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</si>
  <si>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</si>
  <si>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</si>
  <si>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</si>
  <si>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</si>
  <si>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</si>
  <si>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</si>
  <si>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</si>
  <si>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</si>
  <si>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</si>
  <si>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</si>
  <si>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</si>
  <si>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</si>
  <si>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</si>
  <si>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</si>
  <si>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</si>
  <si>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</si>
  <si>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</si>
  <si>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</si>
  <si>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</si>
  <si>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</si>
  <si>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</si>
  <si>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</si>
  <si>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</si>
  <si>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</si>
  <si>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</si>
  <si>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</si>
  <si>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</si>
  <si>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</si>
  <si>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</si>
  <si>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</si>
  <si>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</si>
  <si>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</si>
  <si>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</si>
  <si>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</si>
  <si>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</si>
  <si>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</si>
  <si>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</si>
  <si>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</si>
  <si>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</si>
  <si>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</si>
  <si>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</si>
  <si>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</si>
  <si>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</si>
  <si>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</si>
  <si>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</si>
  <si>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</si>
  <si>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</si>
  <si>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</si>
  <si>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</si>
  <si>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</si>
  <si>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</si>
  <si>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</si>
  <si>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</si>
  <si>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</si>
  <si>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</si>
  <si>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</si>
  <si>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</si>
  <si>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</si>
  <si>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</si>
  <si>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</si>
  <si>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</si>
  <si>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</si>
  <si>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</si>
  <si>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</si>
  <si>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</si>
  <si>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</si>
  <si>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</si>
  <si>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</si>
  <si>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</si>
  <si>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</si>
  <si>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</si>
  <si>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</si>
  <si>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</si>
  <si>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</si>
  <si>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</si>
  <si>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</si>
  <si>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</si>
  <si>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</si>
  <si>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</si>
  <si>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</si>
  <si>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</si>
  <si>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</si>
  <si>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</si>
  <si>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</si>
  <si>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</si>
  <si>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</si>
  <si>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</si>
  <si>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</si>
  <si>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</si>
  <si>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</si>
  <si>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</si>
  <si>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</si>
  <si>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</si>
  <si>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</si>
  <si>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</si>
  <si>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</si>
  <si>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</si>
  <si>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</si>
  <si>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</si>
  <si>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</si>
  <si>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</si>
  <si>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</si>
  <si>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</si>
  <si>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</si>
  <si>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</si>
  <si>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</si>
  <si>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</si>
  <si>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</si>
  <si>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</si>
  <si>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</si>
  <si>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</si>
  <si>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</si>
  <si>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</si>
  <si>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</si>
  <si>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</si>
  <si>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</si>
  <si>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</si>
  <si>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</si>
  <si>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</si>
  <si>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</si>
  <si>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</si>
  <si>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</si>
  <si>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</si>
  <si>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</si>
  <si>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</si>
  <si>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</si>
  <si>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</si>
  <si>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</si>
  <si>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</si>
  <si>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</si>
  <si>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</si>
  <si>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</si>
  <si>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</si>
  <si>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</si>
  <si>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</si>
  <si>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</si>
  <si>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</si>
  <si>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</si>
  <si>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</si>
  <si>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</si>
  <si>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</si>
  <si>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</si>
  <si>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</si>
  <si>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</si>
  <si>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</si>
  <si>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</si>
  <si>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</si>
  <si>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</si>
  <si>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</si>
  <si>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</si>
  <si>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</si>
  <si>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</si>
  <si>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</si>
  <si>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</si>
  <si>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</si>
  <si>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</si>
  <si>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</si>
  <si>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</si>
  <si>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</si>
  <si>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</si>
  <si>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</si>
  <si>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</si>
  <si>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</si>
  <si>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</si>
  <si>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</si>
  <si>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</si>
  <si>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</si>
  <si>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</si>
  <si>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</si>
  <si>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</si>
  <si>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</si>
  <si>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</si>
  <si>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</si>
  <si>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</si>
  <si>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</si>
  <si>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</si>
  <si>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</si>
  <si>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</si>
  <si>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</si>
  <si>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</si>
  <si>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</si>
  <si>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</si>
  <si>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</si>
  <si>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</si>
  <si>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</si>
  <si>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</si>
  <si>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</si>
  <si>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</si>
  <si>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</si>
  <si>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</si>
  <si>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</si>
  <si>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</si>
  <si>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</si>
  <si>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</si>
  <si>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</si>
  <si>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</si>
  <si>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</si>
  <si>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</si>
  <si>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</si>
  <si>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</si>
  <si>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</si>
  <si>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</si>
  <si>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</si>
  <si>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</si>
  <si>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</si>
  <si>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</si>
  <si>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</si>
  <si>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</si>
  <si>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</si>
  <si>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</si>
  <si>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</si>
  <si>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</si>
  <si>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</si>
  <si>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</si>
  <si>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</si>
  <si>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</si>
  <si>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</si>
  <si>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</si>
  <si>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</si>
  <si>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</si>
  <si>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</si>
  <si>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</si>
  <si>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</si>
  <si>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</si>
  <si>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</si>
  <si>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</si>
  <si>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</si>
  <si>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</si>
  <si>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</si>
  <si>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</si>
  <si>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</si>
  <si>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</si>
  <si>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</si>
  <si>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</si>
  <si>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</si>
  <si>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</si>
  <si>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</si>
  <si>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</si>
  <si>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</si>
  <si>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</si>
  <si>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</si>
  <si>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</si>
  <si>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</si>
  <si>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</si>
  <si>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</si>
  <si>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</si>
  <si>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</si>
  <si>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</si>
  <si>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</si>
  <si>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</si>
  <si>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</si>
  <si>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</si>
  <si>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</si>
  <si>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</si>
  <si>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</si>
  <si>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</si>
  <si>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</si>
  <si>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</si>
  <si>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</si>
  <si>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</si>
  <si>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</si>
  <si>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</si>
  <si>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</si>
  <si>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</si>
  <si>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</si>
  <si>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</si>
  <si>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</si>
  <si>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</si>
  <si>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</si>
  <si>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</si>
  <si>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</si>
  <si>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</si>
  <si>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</si>
  <si>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</si>
  <si>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</si>
  <si>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</si>
  <si>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</si>
  <si>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</si>
  <si>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</si>
  <si>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</si>
  <si>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</si>
  <si>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</si>
  <si>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</si>
  <si>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</si>
  <si>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</si>
  <si>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</si>
  <si>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</si>
  <si>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</si>
  <si>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</si>
  <si>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</si>
  <si>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</si>
  <si>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</si>
  <si>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</si>
  <si>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</si>
  <si>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</si>
  <si>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</si>
  <si>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</si>
  <si>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</si>
  <si>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</si>
  <si>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</si>
  <si>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</si>
  <si>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</si>
  <si>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</si>
  <si>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</si>
  <si>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</si>
  <si>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</si>
  <si>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</si>
  <si>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</si>
  <si>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</si>
  <si>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</si>
  <si>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</si>
  <si>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</si>
  <si>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</si>
  <si>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</si>
  <si>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</si>
  <si>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</si>
  <si>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</si>
  <si>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</si>
  <si>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</si>
  <si>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</si>
  <si>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</si>
  <si>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</si>
  <si>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</si>
  <si>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</si>
  <si>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</si>
  <si>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</si>
  <si>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</si>
  <si>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</si>
  <si>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</si>
  <si>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</si>
  <si>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</si>
  <si>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</si>
  <si>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</si>
  <si>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</si>
  <si>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</si>
  <si>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</si>
  <si>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</si>
  <si>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</si>
  <si>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</si>
  <si>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</si>
  <si>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</si>
  <si>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</si>
  <si>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</si>
  <si>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</si>
  <si>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</si>
  <si>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</si>
  <si>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</si>
  <si>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</si>
  <si>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</si>
  <si>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</si>
  <si>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</si>
  <si>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</si>
  <si>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</si>
  <si>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</si>
  <si>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</si>
  <si>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</si>
  <si>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</si>
  <si>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</si>
  <si>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</si>
  <si>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</si>
  <si>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</si>
  <si>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</si>
  <si>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</si>
  <si>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</si>
  <si>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</si>
  <si>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</si>
  <si>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</si>
  <si>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</si>
  <si>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</si>
  <si>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</si>
  <si>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</si>
  <si>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</si>
  <si>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</si>
  <si>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</si>
  <si>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</si>
  <si>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</si>
  <si>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</si>
  <si>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</si>
  <si>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</si>
  <si>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</si>
  <si>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</si>
  <si>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</si>
  <si>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</si>
  <si>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</si>
  <si>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</si>
  <si>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</si>
  <si>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</si>
  <si>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</si>
  <si>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</si>
  <si>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</si>
  <si>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</si>
  <si>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</si>
  <si>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</si>
  <si>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</si>
  <si>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</si>
  <si>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</si>
  <si>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</si>
  <si>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</si>
  <si>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</si>
  <si>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</si>
  <si>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</si>
  <si>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</si>
  <si>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</si>
  <si>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</si>
  <si>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</si>
  <si>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</si>
  <si>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</si>
  <si>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</si>
  <si>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</si>
  <si>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</si>
  <si>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</si>
  <si>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</si>
  <si>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</si>
  <si>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</si>
  <si>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</si>
  <si>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</si>
  <si>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</si>
  <si>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</si>
  <si>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</si>
  <si>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</si>
  <si>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</si>
  <si>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</si>
  <si>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</si>
  <si>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</si>
  <si>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</si>
  <si>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</si>
  <si>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</si>
  <si>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</si>
  <si>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</si>
  <si>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</si>
  <si>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</si>
  <si>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</si>
  <si>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</si>
  <si>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</si>
  <si>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</si>
  <si>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</si>
  <si>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</si>
  <si>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</si>
  <si>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</si>
  <si>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</si>
  <si>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</si>
  <si>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</si>
  <si>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</si>
  <si>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</si>
  <si>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</si>
  <si>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</si>
  <si>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</si>
  <si>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</si>
  <si>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</si>
  <si>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</si>
  <si>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</si>
  <si>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</si>
  <si>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</si>
  <si>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</si>
  <si>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</si>
  <si>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</si>
  <si>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</si>
  <si>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</si>
  <si>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</si>
  <si>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</si>
  <si>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</si>
  <si>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</si>
  <si>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</si>
  <si>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</si>
  <si>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</si>
  <si>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</si>
  <si>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</si>
  <si>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</si>
  <si>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</si>
  <si>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</si>
  <si>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</si>
  <si>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</si>
  <si>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</si>
  <si>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</si>
  <si>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</si>
  <si>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</si>
  <si>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</si>
  <si>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</si>
  <si>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</si>
  <si>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</si>
  <si>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</si>
  <si>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</si>
  <si>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</si>
  <si>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</si>
  <si>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</si>
  <si>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</si>
  <si>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</si>
  <si>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</si>
  <si>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</si>
  <si>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</si>
  <si>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</si>
  <si>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</si>
  <si>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</si>
  <si>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</si>
  <si>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</si>
  <si>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</si>
  <si>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</si>
  <si>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</si>
  <si>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</si>
  <si>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</si>
  <si>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</si>
  <si>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</si>
  <si>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</si>
  <si>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</si>
  <si>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</si>
  <si>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</si>
  <si>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</si>
  <si>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</si>
  <si>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</si>
  <si>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</si>
  <si>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</si>
  <si>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</si>
  <si>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</si>
  <si>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</si>
  <si>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</si>
  <si>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</si>
  <si>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</si>
  <si>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</si>
  <si>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</si>
  <si>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</si>
  <si>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</si>
  <si>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</si>
  <si>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</si>
  <si>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</si>
  <si>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</si>
  <si>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</si>
  <si>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</si>
  <si>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</si>
  <si>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</si>
  <si>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</si>
  <si>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</si>
  <si>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</si>
  <si>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</si>
  <si>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</si>
  <si>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</si>
  <si>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</si>
  <si>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</si>
  <si>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</si>
  <si>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</si>
  <si>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</si>
  <si>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</si>
  <si>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</si>
  <si>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</si>
  <si>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</si>
  <si>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</si>
  <si>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</si>
  <si>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</si>
  <si>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</si>
  <si>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</si>
  <si>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</si>
  <si>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</si>
  <si>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</si>
  <si>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</si>
  <si>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</si>
  <si>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</si>
  <si>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</si>
  <si>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</si>
  <si>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</si>
  <si>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</si>
  <si>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</si>
  <si>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</si>
  <si>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</si>
  <si>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</si>
  <si>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</si>
  <si>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</si>
  <si>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</si>
  <si>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</si>
  <si>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</si>
  <si>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</si>
  <si>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</si>
  <si>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</si>
  <si>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</si>
  <si>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</si>
  <si>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</si>
  <si>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</si>
  <si>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</si>
  <si>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</si>
  <si>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</si>
  <si>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</si>
  <si>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</si>
  <si>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</si>
  <si>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</si>
  <si>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</si>
  <si>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</si>
  <si>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</si>
  <si>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</si>
  <si>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</si>
  <si>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</si>
  <si>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</si>
  <si>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</si>
  <si>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</si>
  <si>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</si>
  <si>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</si>
  <si>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</si>
  <si>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</si>
  <si>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</si>
  <si>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</si>
  <si>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</si>
  <si>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</si>
  <si>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</si>
  <si>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</si>
  <si>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</si>
  <si>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</si>
  <si>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</si>
  <si>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</si>
  <si>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</si>
  <si>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</si>
  <si>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</si>
  <si>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</si>
  <si>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</si>
  <si>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</si>
  <si>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</si>
  <si>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</si>
  <si>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</si>
  <si>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</si>
  <si>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</si>
  <si>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</si>
  <si>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</si>
  <si>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</si>
  <si>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</si>
  <si>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</si>
  <si>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</si>
  <si>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</si>
  <si>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</si>
  <si>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</si>
  <si>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</si>
  <si>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</si>
  <si>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</si>
  <si>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</si>
  <si>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</si>
  <si>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</si>
  <si>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</si>
  <si>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</si>
  <si>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</si>
  <si>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</si>
  <si>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</si>
  <si>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</si>
  <si>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</si>
  <si>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</si>
  <si>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</si>
  <si>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</si>
  <si>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</si>
  <si>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</si>
  <si>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</si>
  <si>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</si>
  <si>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</si>
  <si>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</si>
  <si>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</si>
  <si>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</si>
  <si>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</si>
  <si>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</si>
  <si>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</si>
  <si>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</si>
  <si>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</si>
  <si>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</si>
  <si>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</si>
  <si>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</si>
  <si>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</si>
  <si>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</si>
  <si>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</si>
  <si>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</si>
  <si>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</si>
  <si>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</si>
  <si>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</si>
  <si>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</si>
  <si>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</si>
  <si>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</si>
  <si>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</si>
  <si>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</si>
  <si>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</si>
  <si>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</si>
  <si>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</si>
  <si>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</si>
  <si>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</si>
  <si>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</si>
  <si>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</si>
  <si>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</si>
  <si>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</si>
  <si>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</si>
  <si>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</si>
  <si>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</si>
  <si>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</si>
  <si>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</si>
  <si>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</si>
  <si>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</si>
  <si>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</si>
  <si>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</si>
  <si>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</si>
  <si>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</si>
  <si>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</si>
  <si>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</si>
  <si>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</si>
  <si>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</si>
  <si>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</si>
  <si>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</si>
  <si>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</si>
  <si>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</si>
  <si>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</si>
  <si>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</si>
  <si>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</si>
  <si>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</si>
  <si>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</si>
  <si>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</si>
  <si>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</si>
  <si>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</si>
  <si>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</si>
  <si>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</si>
  <si>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</si>
  <si>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</si>
  <si>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</si>
  <si>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</si>
  <si>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</si>
  <si>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</si>
  <si>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</si>
  <si>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</si>
  <si>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</si>
  <si>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</si>
  <si>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</si>
  <si>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</si>
  <si>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</si>
  <si>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</si>
  <si>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</si>
  <si>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</si>
  <si>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</si>
  <si>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</si>
  <si>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</si>
  <si>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</si>
  <si>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</si>
  <si>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</si>
  <si>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</si>
  <si>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</si>
  <si>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</si>
  <si>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</si>
  <si>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</si>
  <si>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</si>
  <si>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</si>
  <si>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</si>
  <si>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</si>
  <si>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</si>
  <si>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</si>
  <si>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</si>
  <si>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</si>
  <si>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</si>
  <si>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</si>
  <si>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</si>
  <si>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</si>
  <si>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</si>
  <si>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</si>
  <si>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</si>
  <si>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</si>
  <si>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</si>
  <si>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</si>
  <si>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</si>
  <si>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</si>
  <si>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</si>
  <si>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</si>
  <si>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</si>
  <si>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</si>
  <si>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</si>
  <si>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</si>
  <si>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</si>
  <si>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</si>
  <si>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</si>
  <si>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</si>
  <si>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</si>
  <si>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</si>
  <si>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</si>
  <si>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</si>
  <si>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</si>
  <si>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</si>
  <si>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</si>
  <si>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</si>
  <si>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</si>
  <si>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</si>
  <si>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</si>
  <si>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</si>
  <si>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</si>
  <si>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</si>
  <si>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</si>
  <si>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</si>
  <si>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</si>
  <si>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</si>
  <si>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</si>
  <si>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</si>
  <si>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</si>
  <si>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</si>
  <si>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</si>
  <si>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</si>
  <si>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</si>
  <si>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</si>
  <si>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</si>
  <si>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</si>
  <si>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</si>
  <si>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</si>
  <si>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</si>
  <si>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</si>
  <si>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</si>
  <si>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</si>
  <si>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</si>
  <si>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</si>
  <si>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</si>
  <si>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</si>
  <si>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</si>
  <si>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</si>
  <si>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</si>
  <si>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</si>
  <si>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</si>
  <si>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</si>
  <si>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</si>
  <si>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</si>
  <si>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</si>
  <si>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</si>
  <si>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</si>
  <si>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</si>
  <si>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</si>
  <si>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</si>
  <si>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</si>
  <si>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</si>
  <si>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</si>
  <si>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</si>
  <si>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</si>
  <si>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</si>
  <si>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</si>
  <si>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</si>
  <si>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</si>
  <si>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</si>
  <si>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</si>
  <si>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</si>
  <si>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</si>
  <si>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</si>
  <si>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</si>
  <si>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</si>
  <si>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</si>
  <si>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</si>
  <si>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</si>
  <si>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</si>
  <si>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</si>
  <si>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</si>
  <si>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</si>
  <si>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</si>
  <si>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</si>
  <si>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</si>
  <si>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</si>
  <si>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</si>
  <si>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</si>
  <si>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</si>
  <si>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</si>
  <si>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</si>
  <si>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</si>
  <si>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</si>
  <si>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</si>
  <si>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</si>
  <si>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</si>
  <si>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</si>
  <si>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</si>
  <si>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</si>
  <si>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</si>
  <si>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</si>
  <si>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</si>
  <si>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</si>
  <si>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</si>
  <si>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</si>
  <si>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</si>
  <si>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</si>
  <si>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</si>
  <si>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</si>
  <si>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</si>
  <si>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</si>
  <si>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</si>
  <si>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</si>
  <si>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</si>
  <si>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</si>
  <si>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</si>
  <si>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</si>
  <si>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</si>
  <si>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</si>
  <si>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</si>
  <si>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</si>
  <si>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</si>
  <si>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</si>
  <si>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</si>
  <si>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</si>
  <si>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</si>
  <si>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</si>
  <si>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</si>
  <si>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</si>
  <si>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</si>
  <si>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</si>
  <si>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</si>
  <si>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</si>
  <si>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</si>
  <si>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</si>
  <si>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</si>
  <si>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</si>
  <si>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</si>
  <si>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</si>
  <si>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</si>
  <si>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</si>
  <si>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</si>
  <si>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</si>
  <si>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</si>
  <si>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</si>
  <si>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</si>
  <si>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</si>
  <si>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</si>
  <si>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</si>
  <si>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</si>
  <si>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</si>
  <si>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</si>
  <si>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</si>
  <si>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</si>
  <si>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</si>
  <si>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</si>
  <si>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</si>
  <si>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</si>
  <si>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</si>
  <si>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</si>
  <si>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</si>
  <si>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</si>
  <si>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</si>
  <si>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</si>
  <si>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</si>
  <si>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</si>
  <si>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</si>
  <si>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</si>
  <si>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</si>
  <si>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</si>
  <si>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</si>
  <si>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</si>
  <si>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</si>
  <si>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</si>
  <si>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</si>
  <si>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</si>
  <si>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</si>
  <si>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</si>
  <si>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</si>
  <si>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</si>
  <si>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</si>
  <si>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</si>
  <si>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</si>
  <si>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</si>
  <si>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</si>
  <si>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</si>
  <si>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</si>
  <si>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</si>
  <si>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</si>
  <si>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</si>
  <si>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</si>
  <si>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</si>
  <si>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</si>
  <si>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</si>
  <si>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</si>
  <si>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</si>
  <si>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</si>
  <si>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</si>
  <si>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</si>
  <si>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</si>
  <si>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</si>
  <si>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</si>
  <si>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</si>
  <si>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</si>
  <si>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</si>
  <si>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</si>
  <si>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</si>
  <si>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</si>
  <si>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</si>
  <si>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</si>
  <si>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</si>
  <si>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</si>
  <si>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</si>
  <si>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</si>
  <si>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</si>
  <si>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</si>
  <si>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</si>
  <si>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</si>
  <si>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</si>
  <si>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</si>
  <si>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</si>
  <si>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</si>
  <si>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</si>
  <si>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</si>
  <si>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</si>
  <si>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</si>
  <si>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</si>
  <si>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</si>
  <si>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</si>
  <si>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</si>
  <si>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</si>
  <si>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</si>
  <si>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</si>
  <si>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</si>
  <si>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</si>
  <si>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</si>
  <si>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</si>
  <si>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</si>
  <si>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</si>
  <si>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</si>
  <si>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</si>
  <si>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</si>
  <si>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</si>
  <si>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</si>
  <si>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</si>
  <si>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</si>
  <si>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</si>
  <si>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</si>
  <si>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</si>
  <si>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</si>
  <si>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</si>
  <si>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</si>
  <si>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</si>
  <si>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</si>
  <si>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</si>
  <si>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</si>
  <si>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</si>
  <si>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</si>
  <si>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</si>
  <si>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</si>
  <si>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</si>
  <si>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</si>
  <si>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</si>
  <si>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</si>
  <si>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</si>
  <si>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</si>
  <si>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</si>
  <si>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</si>
  <si>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</si>
  <si>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</si>
  <si>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</si>
  <si>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</si>
  <si>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</si>
  <si>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</si>
  <si>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</si>
  <si>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</si>
  <si>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</si>
  <si>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</si>
  <si>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</si>
  <si>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</si>
  <si>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</si>
  <si>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</si>
  <si>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</si>
  <si>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</si>
  <si>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</si>
  <si>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</si>
  <si>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</si>
  <si>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</si>
  <si>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</si>
  <si>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</si>
  <si>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</si>
  <si>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</si>
  <si>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</si>
  <si>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</si>
  <si>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</si>
  <si>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</si>
  <si>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</si>
  <si>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</si>
  <si>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</si>
  <si>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</si>
  <si>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</si>
  <si>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</si>
  <si>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</si>
  <si>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</si>
  <si>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</si>
  <si>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</si>
  <si>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</si>
  <si>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</si>
  <si>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</si>
  <si>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</si>
  <si>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</si>
  <si>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</si>
  <si>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</si>
  <si>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</si>
  <si>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</si>
  <si>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</si>
  <si>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</si>
  <si>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</si>
  <si>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</si>
  <si>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</si>
  <si>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</si>
  <si>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</si>
  <si>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</si>
  <si>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</si>
  <si>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</si>
  <si>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</si>
  <si>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</si>
  <si>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</si>
  <si>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</si>
  <si>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</si>
  <si>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</si>
  <si>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</si>
  <si>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</si>
  <si>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</si>
  <si>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</si>
  <si>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</si>
  <si>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</si>
  <si>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</si>
  <si>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</si>
  <si>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</si>
  <si>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</si>
  <si>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</si>
  <si>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</si>
  <si>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</si>
  <si>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</si>
  <si>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</si>
  <si>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</si>
  <si>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</si>
  <si>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</si>
  <si>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</si>
  <si>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</si>
  <si>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</si>
  <si>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</si>
  <si>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</si>
  <si>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</si>
  <si>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</si>
  <si>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</si>
  <si>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</si>
  <si>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</si>
  <si>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</si>
  <si>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</si>
  <si>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</si>
  <si>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</si>
  <si>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</si>
  <si>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</si>
  <si>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</si>
  <si>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</si>
  <si>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</si>
  <si>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</si>
  <si>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</si>
  <si>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</si>
  <si>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</si>
  <si>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</si>
  <si>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</si>
  <si>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</si>
  <si>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</si>
  <si>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</si>
  <si>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</si>
  <si>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</si>
  <si>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</si>
  <si>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</si>
  <si>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</si>
  <si>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</si>
  <si>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</si>
  <si>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</si>
  <si>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</si>
  <si>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</si>
  <si>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</si>
  <si>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</si>
  <si>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</si>
  <si>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</si>
  <si>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</si>
  <si>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</si>
  <si>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</si>
  <si>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</si>
  <si>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</si>
  <si>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</si>
  <si>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</si>
  <si>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</si>
  <si>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</si>
  <si>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</si>
  <si>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</si>
  <si>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</si>
  <si>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</si>
  <si>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</si>
  <si>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</si>
  <si>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</si>
  <si>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</si>
  <si>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</si>
  <si>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</si>
  <si>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</si>
  <si>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</si>
  <si>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</si>
  <si>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</si>
  <si>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</si>
  <si>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</si>
  <si>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</si>
  <si>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</si>
  <si>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</si>
  <si>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</si>
  <si>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</si>
  <si>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</si>
  <si>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</si>
  <si>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</si>
  <si>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</si>
  <si>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</si>
  <si>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</si>
  <si>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</si>
  <si>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</si>
  <si>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</si>
  <si>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</si>
  <si>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</si>
  <si>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</si>
  <si>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</si>
  <si>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</si>
  <si>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</si>
  <si>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</si>
  <si>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</si>
  <si>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</si>
  <si>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</si>
  <si>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</si>
  <si>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</si>
  <si>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</si>
  <si>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</si>
  <si>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</si>
  <si>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</si>
  <si>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</si>
  <si>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</si>
  <si>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</si>
  <si>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</si>
  <si>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</si>
  <si>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</si>
  <si>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</si>
  <si>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</si>
  <si>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</si>
  <si>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</si>
  <si>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</si>
  <si>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</si>
  <si>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</si>
  <si>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</si>
  <si>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</si>
  <si>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</si>
  <si>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</si>
  <si>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</si>
  <si>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</si>
  <si>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</si>
  <si>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</si>
  <si>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</si>
  <si>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</si>
  <si>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</si>
  <si>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</si>
  <si>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</si>
  <si>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</si>
  <si>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</si>
  <si>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</si>
  <si>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</si>
  <si>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</si>
  <si>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</si>
  <si>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</si>
  <si>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</si>
  <si>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</si>
  <si>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</si>
  <si>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</si>
  <si>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</si>
  <si>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</si>
  <si>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</si>
  <si>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</si>
  <si>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</si>
  <si>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</si>
  <si>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</si>
  <si>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</si>
  <si>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</si>
  <si>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</si>
  <si>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</si>
  <si>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</si>
  <si>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</si>
  <si>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</si>
  <si>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</si>
  <si>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</si>
  <si>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</si>
  <si>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</si>
  <si>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</si>
  <si>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</si>
  <si>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</si>
  <si>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</si>
  <si>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</si>
  <si>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</si>
  <si>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</si>
  <si>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</si>
  <si>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</si>
  <si>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</si>
  <si>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</si>
  <si>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</si>
  <si>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</si>
  <si>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</si>
  <si>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</si>
  <si>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</si>
  <si>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</si>
  <si>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</si>
  <si>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</si>
  <si>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</si>
  <si>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</si>
  <si>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</si>
  <si>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</si>
  <si>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</si>
  <si>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</si>
  <si>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</si>
  <si>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</si>
  <si>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</si>
  <si>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</si>
  <si>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</si>
  <si>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</si>
  <si>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</si>
  <si>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</si>
  <si>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</si>
  <si>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</si>
  <si>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</si>
  <si>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</si>
  <si>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</si>
  <si>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</si>
  <si>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</si>
  <si>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</si>
  <si>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</si>
  <si>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</si>
  <si>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</si>
  <si>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</si>
  <si>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</si>
  <si>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</si>
  <si>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</si>
  <si>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</si>
  <si>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</si>
  <si>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</si>
  <si>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</si>
  <si>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</si>
  <si>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</si>
  <si>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</si>
  <si>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</si>
  <si>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</si>
  <si>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</si>
  <si>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</si>
  <si>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</si>
  <si>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</si>
  <si>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</si>
  <si>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</si>
  <si>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</si>
  <si>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</si>
  <si>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</si>
  <si>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</si>
  <si>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</si>
  <si>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</si>
  <si>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</si>
  <si>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</si>
  <si>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</si>
  <si>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</si>
  <si>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</si>
  <si>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</si>
  <si>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</si>
  <si>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</si>
  <si>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</si>
  <si>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</si>
  <si>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</si>
  <si>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</si>
  <si>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</si>
  <si>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</si>
  <si>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</si>
  <si>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</si>
  <si>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</si>
  <si>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</si>
  <si>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</si>
  <si>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</si>
  <si>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</si>
  <si>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</si>
  <si>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</si>
  <si>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</si>
  <si>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</si>
  <si>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</si>
  <si>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</si>
  <si>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</si>
  <si>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</si>
  <si>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</si>
  <si>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</si>
  <si>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</si>
  <si>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</si>
  <si>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</si>
  <si>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</si>
  <si>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</si>
  <si>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</si>
  <si>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</si>
  <si>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</si>
  <si>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</si>
  <si>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</si>
  <si>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</si>
  <si>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</si>
  <si>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</si>
  <si>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</si>
  <si>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</si>
  <si>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</si>
  <si>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</si>
  <si>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</si>
  <si>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</si>
  <si>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</si>
  <si>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</si>
  <si>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</si>
  <si>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</si>
  <si>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</si>
  <si>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</si>
  <si>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</si>
  <si>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</si>
  <si>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</si>
  <si>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</si>
  <si>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</si>
  <si>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</si>
  <si>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</si>
  <si>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</si>
  <si>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</si>
  <si>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</si>
  <si>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</si>
  <si>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</si>
  <si>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</si>
  <si>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</si>
  <si>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</si>
  <si>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</si>
  <si>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</si>
  <si>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</si>
  <si>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</si>
  <si>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</si>
  <si>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</si>
  <si>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</si>
  <si>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</si>
  <si>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</si>
  <si>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</si>
  <si>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</si>
  <si>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</si>
  <si>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</si>
  <si>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</si>
  <si>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</si>
  <si>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</si>
  <si>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</si>
  <si>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</si>
  <si>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</si>
  <si>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</si>
  <si>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</si>
  <si>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</si>
  <si>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</si>
  <si>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</si>
  <si>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</si>
  <si>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</si>
  <si>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</si>
  <si>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</si>
  <si>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</si>
  <si>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</si>
  <si>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</si>
  <si>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</si>
  <si>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</si>
  <si>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</si>
  <si>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</si>
  <si>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</si>
  <si>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</si>
  <si>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</si>
  <si>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</si>
  <si>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</si>
  <si>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</si>
  <si>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</si>
  <si>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</si>
  <si>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</si>
  <si>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</si>
  <si>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</si>
  <si>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</si>
  <si>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</si>
  <si>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</si>
  <si>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</si>
  <si>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</si>
  <si>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</si>
  <si>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</si>
  <si>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</si>
  <si>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</si>
  <si>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</si>
  <si>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</si>
  <si>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</si>
  <si>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</si>
  <si>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</si>
  <si>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</si>
  <si>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</si>
  <si>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</si>
  <si>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</si>
  <si>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</si>
  <si>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</si>
  <si>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</si>
  <si>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</si>
  <si>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</si>
  <si>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</si>
  <si>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</si>
  <si>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</si>
  <si>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</si>
  <si>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</si>
  <si>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</si>
  <si>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</si>
  <si>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</si>
  <si>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</si>
  <si>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</si>
  <si>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</si>
  <si>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</si>
  <si>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</si>
  <si>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</si>
  <si>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</si>
  <si>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</si>
  <si>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</si>
  <si>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</si>
  <si>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</si>
  <si>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</si>
  <si>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</si>
  <si>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</si>
  <si>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</si>
  <si>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</si>
  <si>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</si>
  <si>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</si>
  <si>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</si>
  <si>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</si>
  <si>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</si>
  <si>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</si>
  <si>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</si>
  <si>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</si>
  <si>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</si>
  <si>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</si>
  <si>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</si>
  <si>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</si>
  <si>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</si>
  <si>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</si>
  <si>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</si>
  <si>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</si>
  <si>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</si>
  <si>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</si>
  <si>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</si>
  <si>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</si>
  <si>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</si>
  <si>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</si>
  <si>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</si>
  <si>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</si>
  <si>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</si>
  <si>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</si>
  <si>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</si>
  <si>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</si>
  <si>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</si>
  <si>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</si>
  <si>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</si>
  <si>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</si>
  <si>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</si>
  <si>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</si>
  <si>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</si>
  <si>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</si>
  <si>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</si>
  <si>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</si>
  <si>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</si>
  <si>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</si>
  <si>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</si>
  <si>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</si>
  <si>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</si>
  <si>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</si>
  <si>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</si>
  <si>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</si>
  <si>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</si>
  <si>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</si>
  <si>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</si>
  <si>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</si>
  <si>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</si>
  <si>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</si>
  <si>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</si>
  <si>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</si>
  <si>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</si>
  <si>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</si>
  <si>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</si>
  <si>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</si>
  <si>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</si>
  <si>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</si>
  <si>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</si>
  <si>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</si>
  <si>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</si>
  <si>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</si>
  <si>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</si>
  <si>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</si>
  <si>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</si>
  <si>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</si>
  <si>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</si>
  <si>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</si>
  <si>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</si>
  <si>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</si>
  <si>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</si>
  <si>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</si>
  <si>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</si>
  <si>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</si>
  <si>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</si>
  <si>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</si>
  <si>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</si>
  <si>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</si>
  <si>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</si>
  <si>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</si>
  <si>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</si>
  <si>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</si>
  <si>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</si>
  <si>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</si>
  <si>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</si>
  <si>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</si>
  <si>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</si>
  <si>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</si>
  <si>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</si>
  <si>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</si>
  <si>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</si>
  <si>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</si>
  <si>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</si>
  <si>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</si>
  <si>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</si>
  <si>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</si>
  <si>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</si>
  <si>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</si>
  <si>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</si>
  <si>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</si>
  <si>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</si>
  <si>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</si>
  <si>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</si>
  <si>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</si>
  <si>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</si>
  <si>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</si>
  <si>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</si>
  <si>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</si>
  <si>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</si>
  <si>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</si>
  <si>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</si>
  <si>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</si>
  <si>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</si>
  <si>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</si>
  <si>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</si>
  <si>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</si>
  <si>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</si>
  <si>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</si>
  <si>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</si>
  <si>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</si>
  <si>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</si>
  <si>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</si>
  <si>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</si>
  <si>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</si>
  <si>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</si>
  <si>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</si>
  <si>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</si>
  <si>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</si>
  <si>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</si>
  <si>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</si>
  <si>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</si>
  <si>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</si>
  <si>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</si>
  <si>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</si>
  <si>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</si>
  <si>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</si>
  <si>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</si>
  <si>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</si>
  <si>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</si>
  <si>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</si>
  <si>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</si>
  <si>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</si>
  <si>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</si>
  <si>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</si>
  <si>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</si>
  <si>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</si>
  <si>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</si>
  <si>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</si>
  <si>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</si>
  <si>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</si>
  <si>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</si>
  <si>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</si>
  <si>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</si>
  <si>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</si>
  <si>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</si>
  <si>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</si>
  <si>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</si>
  <si>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</si>
  <si>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</si>
  <si>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</si>
  <si>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</si>
  <si>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</si>
  <si>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</si>
  <si>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</si>
  <si>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</si>
  <si>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</si>
  <si>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</si>
  <si>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</si>
  <si>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</si>
  <si>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</si>
  <si>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</si>
  <si>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</si>
  <si>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</si>
  <si>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</si>
  <si>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</si>
  <si>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</si>
  <si>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</si>
  <si>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</si>
  <si>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</si>
  <si>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</si>
  <si>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</si>
  <si>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</si>
  <si>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</si>
  <si>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</si>
  <si>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</si>
  <si>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</si>
  <si>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</si>
  <si>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</si>
  <si>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</si>
  <si>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</si>
  <si>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</si>
  <si>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</si>
  <si>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</si>
  <si>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</si>
  <si>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</si>
  <si>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</si>
  <si>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</si>
  <si>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</si>
  <si>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</si>
  <si>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</si>
  <si>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</si>
  <si>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</si>
  <si>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</si>
  <si>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</si>
  <si>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</si>
  <si>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</si>
  <si>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</si>
  <si>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</si>
  <si>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</si>
  <si>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</si>
  <si>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</si>
  <si>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</si>
  <si>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</si>
  <si>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</si>
  <si>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</si>
  <si>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</si>
  <si>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</si>
  <si>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</si>
  <si>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</si>
  <si>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</si>
  <si>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</si>
  <si>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</si>
  <si>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</si>
  <si>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</si>
  <si>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</si>
  <si>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</si>
  <si>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</si>
  <si>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</si>
  <si>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</si>
  <si>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</si>
  <si>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</si>
  <si>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</si>
  <si>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</si>
  <si>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</si>
  <si>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</si>
  <si>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</si>
  <si>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</si>
  <si>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</si>
  <si>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</si>
  <si>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</si>
  <si>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</si>
  <si>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</si>
  <si>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</si>
  <si>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</si>
  <si>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</si>
  <si>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</si>
  <si>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</si>
  <si>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</si>
  <si>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</si>
  <si>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</si>
  <si>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</si>
  <si>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</si>
  <si>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</si>
  <si>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</si>
  <si>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</si>
  <si>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</si>
  <si>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</si>
  <si>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</si>
  <si>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</si>
  <si>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</si>
  <si>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</si>
  <si>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</si>
  <si>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</si>
  <si>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</si>
  <si>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</si>
  <si>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</si>
  <si>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</si>
  <si>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</si>
  <si>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</si>
  <si>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</si>
  <si>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</si>
  <si>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</si>
  <si>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</si>
  <si>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</si>
  <si>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</si>
  <si>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</si>
  <si>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</si>
  <si>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</si>
  <si>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</si>
  <si>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</si>
  <si>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</si>
  <si>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</si>
  <si>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</si>
  <si>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</si>
  <si>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</si>
  <si>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</si>
  <si>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</si>
  <si>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</si>
  <si>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</si>
  <si>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</si>
  <si>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</si>
  <si>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</si>
  <si>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</si>
  <si>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</si>
  <si>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</si>
  <si>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</si>
  <si>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</si>
  <si>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</si>
  <si>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</si>
  <si>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</si>
  <si>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</si>
  <si>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</si>
  <si>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</si>
  <si>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</si>
  <si>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</si>
  <si>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</si>
  <si>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</si>
  <si>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</si>
  <si>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</si>
  <si>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</si>
  <si>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</si>
  <si>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</si>
  <si>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</si>
  <si>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</si>
  <si>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</si>
  <si>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</si>
  <si>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</si>
  <si>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</si>
  <si>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</si>
  <si>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</si>
  <si>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</si>
  <si>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</si>
  <si>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</si>
  <si>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</si>
  <si>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</si>
  <si>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</si>
  <si>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</si>
  <si>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</si>
  <si>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</si>
  <si>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</si>
  <si>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</si>
  <si>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</si>
  <si>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</si>
  <si>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</si>
  <si>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</si>
  <si>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</si>
  <si>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</si>
  <si>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</si>
  <si>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</si>
  <si>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</si>
  <si>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</si>
  <si>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</si>
  <si>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</si>
  <si>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</si>
  <si>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</si>
  <si>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</si>
  <si>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</si>
  <si>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</si>
  <si>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</si>
  <si>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</si>
  <si>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</si>
  <si>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</si>
  <si>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</si>
  <si>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</si>
  <si>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</si>
  <si>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</si>
  <si>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</si>
  <si>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</si>
  <si>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</si>
  <si>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</si>
  <si>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</si>
  <si>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</si>
  <si>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</si>
  <si>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</si>
  <si>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</si>
  <si>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</si>
  <si>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</si>
  <si>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</si>
  <si>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</si>
  <si>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</si>
  <si>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</si>
  <si>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</si>
  <si>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</si>
  <si>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</si>
  <si>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</si>
  <si>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</si>
  <si>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</si>
  <si>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</si>
  <si>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</si>
  <si>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</si>
  <si>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</si>
  <si>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</si>
  <si>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</si>
  <si>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</si>
  <si>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</si>
  <si>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</si>
  <si>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</si>
  <si>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</si>
  <si>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</si>
  <si>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</si>
  <si>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</si>
  <si>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</si>
  <si>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</si>
  <si>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</si>
  <si>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</si>
  <si>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</si>
  <si>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</si>
  <si>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</si>
  <si>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</si>
  <si>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</si>
  <si>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</si>
  <si>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</si>
  <si>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</si>
  <si>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</si>
  <si>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</si>
  <si>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</si>
  <si>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</si>
  <si>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</si>
  <si>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</si>
  <si>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</si>
  <si>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</si>
  <si>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</si>
  <si>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</si>
  <si>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</si>
  <si>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</si>
  <si>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</si>
  <si>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</si>
  <si>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</si>
  <si>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</si>
  <si>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</si>
  <si>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</si>
  <si>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</si>
  <si>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</si>
  <si>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</si>
  <si>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</si>
  <si>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</si>
  <si>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</si>
  <si>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</si>
  <si>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</si>
  <si>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</si>
  <si>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</si>
  <si>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</si>
  <si>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</si>
  <si>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</si>
  <si>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</si>
  <si>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</si>
  <si>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</si>
  <si>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</si>
  <si>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</si>
  <si>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</si>
  <si>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</si>
  <si>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</si>
  <si>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</si>
  <si>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</si>
  <si>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</si>
  <si>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</si>
  <si>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</si>
  <si>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</si>
  <si>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</si>
  <si>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</si>
  <si>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</si>
  <si>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</si>
  <si>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</si>
  <si>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</si>
  <si>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</si>
  <si>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</si>
  <si>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</si>
  <si>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</si>
  <si>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</si>
  <si>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</si>
  <si>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</si>
  <si>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</si>
  <si>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</si>
  <si>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</si>
  <si>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</si>
  <si>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</si>
  <si>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</si>
  <si>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</si>
  <si>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</si>
  <si>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</si>
  <si>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</si>
  <si>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</si>
  <si>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</si>
  <si>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</si>
  <si>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</si>
  <si>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</si>
  <si>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</si>
  <si>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</si>
  <si>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</si>
  <si>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</si>
  <si>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</si>
  <si>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</si>
  <si>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</si>
  <si>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</si>
  <si>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</si>
  <si>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</si>
  <si>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</si>
  <si>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</si>
  <si>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</si>
  <si>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</si>
  <si>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</si>
  <si>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</si>
  <si>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</si>
  <si>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</si>
  <si>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</si>
  <si>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</si>
  <si>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</si>
  <si>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</si>
  <si>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</si>
  <si>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</si>
  <si>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</si>
  <si>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</si>
  <si>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</si>
  <si>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</si>
  <si>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</si>
  <si>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</si>
  <si>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</si>
  <si>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</si>
  <si>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</si>
  <si>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</si>
  <si>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</si>
  <si>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</si>
  <si>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</si>
  <si>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</si>
  <si>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</si>
  <si>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</si>
  <si>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</si>
  <si>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</si>
  <si>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</si>
  <si>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</si>
  <si>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</si>
  <si>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</si>
  <si>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</si>
  <si>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</si>
  <si>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</si>
  <si>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</si>
  <si>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</si>
  <si>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</si>
  <si>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</si>
  <si>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</si>
  <si>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</si>
  <si>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</si>
  <si>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</si>
  <si>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</si>
  <si>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</si>
  <si>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</si>
  <si>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</si>
  <si>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</si>
  <si>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</si>
  <si>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</si>
  <si>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</si>
  <si>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</si>
  <si>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</si>
  <si>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</si>
  <si>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</si>
  <si>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</si>
  <si>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</si>
  <si>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</si>
  <si>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</si>
  <si>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</si>
  <si>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</si>
  <si>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</si>
  <si>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</si>
  <si>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</si>
  <si>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</si>
  <si>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</si>
  <si>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</si>
  <si>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</si>
  <si>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</si>
  <si>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</si>
  <si>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</si>
  <si>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</si>
  <si>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</si>
  <si>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</si>
  <si>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</si>
  <si>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</si>
  <si>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</si>
  <si>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</si>
  <si>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</si>
  <si>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</si>
  <si>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</si>
  <si>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</si>
  <si>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</si>
  <si>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</si>
  <si>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</si>
  <si>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</si>
  <si>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</si>
  <si>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</si>
  <si>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</si>
  <si>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</si>
  <si>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</si>
  <si>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</si>
  <si>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</si>
  <si>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</si>
  <si>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</si>
  <si>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</si>
  <si>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</si>
  <si>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</si>
  <si>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</si>
  <si>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</si>
  <si>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</si>
  <si>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</si>
  <si>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</si>
  <si>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</si>
  <si>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</si>
  <si>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</si>
  <si>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</si>
  <si>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</si>
  <si>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</si>
  <si>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</si>
  <si>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</si>
  <si>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</si>
  <si>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</si>
  <si>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</si>
  <si>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</si>
  <si>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</si>
  <si>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</si>
  <si>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</si>
  <si>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</si>
  <si>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</si>
  <si>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</si>
  <si>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</si>
  <si>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</si>
  <si>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</si>
  <si>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</si>
  <si>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</si>
  <si>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</si>
  <si>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</si>
  <si>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</si>
  <si>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</si>
  <si>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</si>
  <si>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</si>
  <si>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</si>
  <si>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</si>
  <si>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</si>
  <si>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</si>
  <si>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</si>
  <si>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</si>
  <si>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</si>
  <si>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</si>
  <si>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</si>
  <si>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</si>
  <si>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</si>
  <si>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</si>
  <si>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</si>
  <si>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</si>
  <si>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</si>
  <si>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</si>
  <si>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</si>
  <si>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</si>
  <si>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</si>
  <si>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</si>
  <si>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</si>
  <si>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</si>
  <si>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</si>
  <si>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</si>
  <si>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</si>
  <si>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</si>
  <si>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</si>
  <si>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</si>
  <si>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</si>
  <si>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</si>
  <si>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</si>
  <si>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</si>
  <si>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</si>
  <si>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</si>
  <si>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</si>
  <si>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</si>
  <si>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</si>
  <si>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</si>
  <si>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</si>
  <si>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</si>
  <si>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</si>
  <si>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</si>
  <si>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</si>
  <si>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</si>
  <si>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</si>
  <si>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</si>
  <si>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</si>
  <si>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</si>
  <si>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</si>
  <si>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</si>
  <si>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</si>
  <si>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</si>
  <si>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</si>
  <si>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</si>
  <si>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</si>
  <si>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</si>
  <si>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</si>
  <si>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</si>
  <si>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</si>
  <si>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</si>
  <si>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</si>
  <si>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</si>
  <si>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</si>
  <si>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</si>
  <si>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</si>
  <si>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</si>
  <si>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</si>
  <si>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</si>
  <si>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</si>
  <si>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</si>
  <si>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</si>
  <si>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</si>
  <si>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</si>
  <si>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</si>
  <si>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</si>
  <si>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</si>
  <si>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</si>
  <si>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</si>
  <si>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</si>
  <si>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</si>
  <si>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</si>
  <si>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</si>
  <si>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</si>
  <si>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</si>
  <si>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</si>
  <si>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</si>
  <si>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</si>
  <si>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</si>
  <si>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</si>
  <si>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</si>
  <si>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</si>
  <si>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</si>
  <si>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</si>
  <si>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</si>
  <si>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</si>
  <si>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</si>
  <si>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</si>
  <si>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</si>
  <si>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</si>
  <si>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</si>
  <si>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</si>
  <si>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</si>
  <si>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</si>
  <si>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</si>
  <si>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</si>
  <si>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</si>
  <si>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</si>
  <si>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</si>
  <si>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</si>
  <si>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</si>
  <si>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</si>
  <si>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</si>
  <si>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</si>
  <si>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</si>
  <si>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</si>
  <si>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</si>
  <si>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</si>
  <si>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</si>
  <si>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</si>
  <si>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</si>
  <si>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</si>
  <si>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</si>
  <si>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</si>
  <si>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</si>
  <si>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</si>
  <si>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</si>
  <si>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</si>
  <si>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</si>
  <si>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</si>
  <si>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</si>
  <si>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</si>
  <si>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</si>
  <si>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</si>
  <si>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</si>
  <si>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</si>
  <si>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</si>
  <si>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</si>
  <si>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</si>
  <si>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</si>
  <si>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</si>
  <si>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</si>
  <si>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</si>
  <si>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</si>
  <si>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</si>
  <si>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</si>
  <si>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</si>
  <si>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</si>
  <si>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</si>
  <si>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</si>
  <si>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</si>
  <si>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</si>
  <si>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</si>
  <si>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</si>
  <si>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</si>
  <si>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</si>
  <si>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</si>
  <si>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</si>
  <si>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</si>
  <si>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</si>
  <si>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</si>
  <si>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</si>
  <si>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</si>
  <si>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</si>
  <si>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</si>
  <si>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</si>
  <si>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</si>
  <si>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</si>
  <si>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</si>
  <si>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</si>
  <si>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</si>
  <si>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</si>
  <si>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</si>
  <si>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</si>
  <si>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</si>
  <si>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</si>
  <si>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</si>
  <si>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</si>
  <si>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</si>
  <si>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</si>
  <si>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</si>
  <si>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</si>
  <si>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</si>
  <si>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</si>
  <si>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</si>
  <si>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</si>
  <si>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</si>
  <si>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</si>
  <si>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</si>
  <si>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</si>
  <si>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</si>
  <si>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</si>
  <si>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</si>
  <si>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</si>
  <si>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</si>
  <si>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</si>
  <si>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</si>
  <si>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</si>
  <si>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</si>
  <si>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</si>
  <si>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</si>
  <si>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</si>
  <si>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</si>
  <si>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</si>
  <si>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</si>
  <si>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</si>
  <si>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</si>
  <si>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</si>
  <si>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</si>
  <si>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</si>
  <si>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</si>
  <si>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</si>
  <si>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</si>
  <si>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</si>
  <si>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</si>
  <si>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</si>
  <si>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</si>
  <si>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</si>
  <si>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</si>
  <si>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</si>
  <si>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</si>
  <si>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</si>
  <si>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</si>
  <si>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</si>
  <si>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</si>
  <si>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</si>
  <si>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</si>
  <si>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</si>
  <si>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</si>
  <si>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</si>
  <si>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</si>
  <si>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</si>
  <si>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</si>
  <si>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</si>
  <si>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</si>
  <si>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</si>
  <si>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</si>
  <si>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</si>
  <si>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</si>
  <si>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</si>
  <si>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</si>
  <si>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</si>
  <si>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</si>
  <si>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</si>
  <si>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</si>
  <si>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</si>
  <si>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</si>
  <si>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</si>
  <si>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</si>
  <si>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</si>
  <si>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</si>
  <si>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</si>
  <si>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</si>
  <si>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</si>
  <si>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</si>
  <si>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</si>
  <si>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</si>
  <si>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</si>
  <si>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</si>
  <si>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</si>
  <si>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</si>
  <si>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</si>
  <si>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</si>
  <si>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</si>
  <si>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</si>
  <si>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</si>
  <si>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</si>
  <si>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</si>
  <si>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</si>
  <si>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</si>
  <si>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</si>
  <si>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</si>
  <si>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</si>
  <si>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</si>
  <si>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</si>
  <si>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</si>
  <si>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</si>
  <si>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</si>
  <si>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</si>
  <si>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</si>
  <si>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</si>
  <si>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</si>
  <si>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</si>
  <si>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</si>
  <si>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</si>
  <si>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</si>
  <si>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</si>
  <si>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</si>
  <si>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</si>
  <si>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</si>
  <si>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</si>
  <si>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</si>
  <si>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</si>
  <si>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</si>
  <si>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</si>
  <si>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</si>
  <si>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</si>
  <si>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</si>
  <si>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</si>
  <si>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</si>
  <si>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</si>
  <si>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</si>
  <si>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</si>
  <si>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</si>
  <si>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</si>
  <si>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</si>
  <si>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</si>
  <si>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</si>
  <si>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</si>
  <si>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</si>
  <si>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</si>
  <si>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</si>
  <si>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</si>
  <si>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</si>
  <si>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</si>
  <si>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</si>
  <si>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</si>
  <si>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</si>
  <si>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</si>
  <si>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</si>
  <si>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</si>
  <si>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</si>
  <si>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</si>
  <si>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</si>
  <si>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</si>
  <si>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</si>
  <si>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</si>
  <si>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</si>
  <si>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</si>
  <si>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</si>
  <si>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</si>
  <si>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</si>
  <si>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</si>
  <si>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</si>
  <si>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</si>
  <si>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</si>
  <si>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</si>
  <si>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</si>
  <si>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</si>
  <si>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</si>
  <si>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</si>
  <si>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</si>
  <si>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</si>
  <si>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</si>
  <si>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</si>
  <si>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</si>
  <si>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</si>
  <si>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</si>
  <si>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</si>
  <si>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</si>
  <si>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</si>
  <si>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</si>
  <si>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</si>
  <si>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</si>
  <si>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</si>
  <si>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</si>
  <si>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</si>
  <si>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</si>
  <si>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</si>
  <si>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</si>
  <si>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</si>
  <si>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</si>
  <si>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</si>
  <si>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</si>
  <si>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</si>
  <si>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</si>
  <si>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</si>
  <si>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</si>
  <si>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</si>
  <si>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</si>
  <si>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</si>
  <si>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</si>
  <si>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</si>
  <si>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</si>
  <si>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</si>
  <si>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</si>
  <si>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</si>
  <si>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</si>
  <si>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</si>
  <si>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</si>
  <si>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</si>
  <si>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</si>
  <si>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</si>
  <si>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</si>
  <si>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</si>
  <si>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</si>
  <si>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</si>
  <si>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</si>
  <si>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</si>
  <si>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</si>
  <si>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</si>
  <si>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</si>
  <si>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</si>
  <si>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</si>
  <si>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</si>
  <si>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</si>
  <si>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</si>
  <si>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</si>
  <si>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</si>
  <si>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</si>
  <si>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</si>
  <si>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</si>
  <si>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</si>
  <si>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</si>
  <si>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</si>
  <si>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</si>
  <si>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</si>
  <si>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</si>
  <si>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</si>
  <si>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</si>
  <si>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</si>
  <si>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</si>
  <si>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</si>
  <si>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</si>
  <si>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</si>
  <si>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</si>
  <si>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</si>
  <si>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</si>
  <si>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</si>
  <si>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</si>
  <si>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</si>
  <si>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</si>
  <si>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</si>
  <si>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</si>
  <si>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</si>
  <si>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</si>
  <si>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</si>
  <si>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</si>
  <si>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</si>
  <si>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</si>
  <si>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</si>
  <si>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</si>
  <si>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</si>
  <si>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</si>
  <si>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</si>
  <si>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</si>
  <si>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</si>
  <si>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</si>
  <si>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</si>
  <si>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</si>
  <si>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</si>
  <si>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</si>
  <si>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</si>
  <si>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</si>
  <si>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</si>
  <si>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</si>
  <si>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</si>
  <si>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</si>
  <si>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</si>
  <si>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</si>
  <si>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</si>
  <si>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</si>
  <si>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</si>
  <si>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</si>
  <si>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</si>
  <si>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</si>
  <si>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</si>
  <si>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</si>
  <si>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</si>
  <si>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</si>
  <si>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</si>
  <si>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</si>
  <si>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</si>
  <si>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</si>
  <si>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</si>
  <si>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</si>
  <si>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</si>
  <si>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</si>
  <si>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</si>
  <si>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</si>
  <si>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</si>
  <si>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</si>
  <si>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</si>
  <si>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</si>
  <si>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</si>
  <si>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</si>
  <si>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</si>
  <si>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</si>
  <si>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</si>
  <si>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</si>
  <si>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</si>
  <si>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</si>
  <si>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</si>
  <si>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</si>
  <si>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</si>
  <si>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</si>
  <si>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</si>
  <si>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</si>
  <si>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</si>
  <si>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</si>
  <si>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</si>
  <si>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</si>
  <si>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</si>
  <si>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</si>
  <si>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</si>
  <si>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</si>
  <si>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</si>
  <si>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</si>
  <si>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</si>
  <si>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</si>
  <si>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</si>
  <si>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</si>
  <si>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</si>
  <si>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</si>
  <si>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</si>
  <si>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</si>
  <si>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</si>
  <si>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</si>
  <si>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</si>
  <si>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</si>
  <si>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</si>
  <si>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</si>
  <si>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</si>
  <si>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</si>
  <si>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</si>
  <si>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</si>
  <si>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</si>
  <si>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</si>
  <si>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</si>
  <si>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</si>
  <si>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</si>
  <si>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</si>
  <si>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</si>
  <si>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</si>
  <si>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</si>
  <si>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</si>
  <si>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</si>
  <si>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</si>
  <si>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</si>
  <si>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</si>
  <si>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</si>
  <si>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</si>
  <si>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</si>
  <si>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</si>
  <si>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</si>
  <si>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</si>
  <si>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</si>
  <si>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</si>
  <si>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</si>
  <si>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</si>
  <si>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</si>
  <si>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</si>
  <si>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</si>
  <si>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</si>
  <si>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</si>
  <si>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</si>
  <si>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</si>
  <si>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</si>
  <si>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</si>
  <si>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</si>
  <si>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</si>
  <si>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</si>
  <si>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</si>
  <si>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</si>
  <si>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</si>
  <si>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</si>
  <si>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</si>
  <si>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</si>
  <si>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</si>
  <si>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</si>
  <si>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</si>
  <si>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</si>
  <si>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</si>
  <si>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</si>
  <si>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</si>
  <si>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</si>
  <si>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</si>
  <si>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</si>
  <si>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</si>
  <si>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</si>
  <si>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</si>
  <si>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</si>
  <si>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</si>
  <si>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</si>
  <si>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</si>
  <si>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</si>
  <si>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</si>
  <si>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</si>
  <si>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</si>
  <si>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</si>
  <si>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</si>
  <si>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</si>
  <si>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</si>
  <si>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</si>
  <si>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</si>
  <si>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</si>
  <si>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</si>
  <si>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</si>
  <si>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</si>
  <si>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</si>
  <si>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</si>
  <si>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</si>
  <si>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</si>
  <si>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</si>
  <si>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</si>
  <si>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</si>
  <si>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</si>
  <si>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</si>
  <si>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</si>
  <si>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</si>
  <si>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</si>
  <si>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</si>
  <si>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</si>
  <si>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</si>
  <si>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</si>
  <si>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</si>
  <si>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</si>
  <si>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</si>
  <si>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</si>
  <si>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</si>
  <si>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</si>
  <si>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</si>
  <si>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</si>
  <si>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</si>
  <si>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</si>
  <si>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</si>
  <si>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</si>
  <si>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</si>
  <si>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</si>
  <si>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</si>
  <si>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</si>
  <si>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</si>
  <si>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</si>
  <si>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</si>
  <si>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</si>
  <si>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</si>
  <si>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</si>
  <si>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</si>
  <si>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</si>
  <si>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</si>
  <si>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</si>
  <si>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</si>
  <si>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</si>
  <si>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</si>
  <si>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</si>
  <si>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</si>
  <si>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</si>
  <si>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</si>
  <si>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</si>
  <si>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</si>
  <si>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</si>
  <si>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</si>
  <si>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</si>
  <si>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</si>
  <si>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</si>
  <si>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</si>
  <si>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</si>
  <si>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</si>
  <si>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</si>
  <si>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</si>
  <si>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</si>
  <si>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</si>
  <si>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</si>
  <si>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</si>
  <si>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</si>
  <si>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</si>
  <si>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</si>
  <si>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</si>
  <si>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</si>
  <si>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</si>
  <si>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</si>
  <si>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</si>
  <si>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</si>
  <si>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</si>
  <si>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</si>
  <si>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</si>
  <si>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</si>
  <si>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</si>
  <si>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</si>
  <si>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</si>
  <si>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</si>
  <si>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</si>
  <si>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</si>
  <si>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</si>
  <si>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</si>
  <si>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</si>
  <si>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</si>
  <si>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</si>
  <si>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</si>
  <si>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</si>
  <si>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</si>
  <si>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</si>
  <si>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</si>
  <si>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</si>
  <si>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</si>
  <si>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</si>
  <si>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</si>
  <si>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</si>
  <si>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</si>
  <si>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</si>
  <si>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</si>
  <si>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</si>
  <si>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</si>
  <si>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</si>
  <si>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</si>
  <si>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</si>
  <si>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</si>
  <si>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</si>
  <si>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</si>
  <si>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</si>
  <si>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</si>
  <si>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</si>
  <si>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</si>
  <si>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</si>
  <si>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</si>
  <si>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</si>
  <si>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</si>
  <si>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</si>
  <si>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</si>
  <si>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</si>
  <si>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</si>
  <si>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</si>
  <si>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</si>
  <si>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</si>
  <si>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</si>
  <si>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</si>
  <si>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</si>
  <si>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</si>
  <si>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</si>
  <si>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</si>
  <si>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</si>
  <si>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</si>
  <si>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</si>
  <si>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</si>
  <si>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</si>
  <si>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</si>
  <si>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</si>
  <si>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</si>
  <si>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</si>
  <si>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</si>
  <si>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</si>
  <si>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</si>
  <si>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</si>
  <si>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</si>
  <si>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</si>
  <si>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</si>
  <si>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</si>
  <si>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</si>
  <si>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</si>
  <si>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</si>
  <si>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</si>
  <si>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</si>
  <si>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</si>
  <si>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</si>
  <si>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</si>
  <si>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</si>
  <si>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</si>
  <si>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</si>
  <si>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</si>
  <si>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</si>
  <si>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</si>
  <si>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</si>
  <si>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</si>
  <si>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</si>
  <si>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</si>
  <si>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</si>
  <si>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</si>
  <si>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</si>
  <si>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</si>
  <si>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</si>
  <si>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</si>
  <si>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</si>
  <si>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</si>
  <si>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</si>
  <si>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</si>
  <si>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</si>
  <si>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</si>
  <si>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</si>
  <si>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</si>
  <si>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</si>
  <si>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</si>
  <si>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</si>
  <si>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</si>
  <si>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</si>
  <si>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</si>
  <si>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</si>
  <si>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</si>
  <si>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</si>
  <si>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</si>
  <si>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</si>
  <si>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</si>
  <si>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</si>
  <si>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</si>
  <si>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</si>
  <si>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</si>
  <si>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</si>
  <si>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</si>
  <si>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</si>
  <si>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</si>
  <si>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</si>
  <si>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</si>
  <si>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</si>
  <si>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</si>
  <si>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</si>
  <si>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</si>
  <si>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</si>
  <si>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</si>
  <si>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</si>
  <si>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</si>
  <si>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</si>
  <si>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</si>
  <si>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</si>
  <si>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</si>
  <si>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</si>
  <si>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</si>
  <si>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</si>
  <si>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</si>
  <si>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</si>
  <si>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</si>
  <si>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</si>
  <si>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</si>
  <si>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</si>
  <si>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</si>
  <si>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</si>
  <si>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</si>
  <si>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</si>
  <si>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</si>
  <si>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</si>
  <si>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</si>
  <si>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</si>
  <si>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</si>
  <si>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</si>
  <si>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</si>
  <si>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</si>
  <si>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</si>
  <si>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</si>
  <si>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</si>
  <si>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</si>
  <si>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</si>
  <si>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</si>
  <si>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</si>
  <si>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</si>
  <si>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</si>
  <si>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</si>
  <si>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</si>
  <si>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</si>
  <si>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</si>
  <si>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</si>
  <si>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</si>
  <si>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</si>
  <si>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</si>
  <si>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</si>
  <si>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</si>
  <si>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</si>
  <si>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</si>
  <si>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</si>
  <si>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</si>
  <si>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</si>
  <si>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</si>
  <si>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</si>
  <si>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</si>
  <si>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</si>
  <si>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</si>
  <si>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</si>
  <si>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</si>
  <si>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</si>
  <si>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</si>
  <si>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</si>
  <si>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</si>
  <si>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</si>
  <si>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</si>
  <si>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</si>
  <si>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</si>
  <si>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</si>
  <si>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</si>
  <si>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</si>
  <si>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</si>
  <si>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</si>
  <si>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</si>
  <si>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</si>
  <si>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</si>
  <si>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</si>
  <si>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</si>
  <si>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</si>
  <si>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</si>
  <si>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</si>
  <si>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</si>
  <si>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</si>
  <si>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</si>
  <si>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</si>
  <si>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</si>
  <si>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</si>
  <si>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</si>
  <si>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</si>
  <si>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</si>
  <si>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</si>
  <si>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</si>
  <si>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</si>
  <si>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</si>
  <si>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</si>
  <si>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</si>
  <si>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</si>
  <si>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</si>
  <si>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</si>
  <si>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</si>
  <si>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</si>
  <si>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</si>
  <si>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</si>
  <si>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</si>
  <si>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</si>
  <si>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</si>
  <si>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</si>
  <si>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</si>
  <si>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</si>
  <si>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</si>
  <si>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</si>
  <si>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</si>
  <si>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</si>
  <si>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</si>
  <si>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</si>
  <si>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</si>
  <si>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</si>
  <si>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</si>
  <si>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</si>
  <si>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</si>
  <si>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</si>
  <si>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</si>
  <si>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</si>
  <si>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</si>
  <si>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</si>
  <si>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</si>
  <si>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</si>
  <si>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</si>
  <si>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</si>
  <si>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</si>
  <si>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</si>
  <si>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</si>
  <si>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</si>
  <si>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</si>
  <si>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</si>
  <si>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</si>
  <si>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</si>
  <si>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</si>
  <si>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</si>
  <si>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</si>
  <si>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</si>
  <si>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</si>
  <si>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</si>
  <si>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</si>
  <si>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</si>
  <si>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</si>
  <si>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</si>
  <si>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</si>
  <si>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</si>
  <si>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</si>
  <si>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</si>
  <si>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</si>
  <si>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</si>
  <si>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</si>
  <si>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</si>
  <si>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</si>
  <si>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</si>
  <si>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</si>
  <si>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</si>
  <si>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</si>
  <si>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</si>
  <si>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</si>
  <si>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</si>
  <si>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</si>
  <si>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</si>
  <si>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</si>
  <si>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</si>
  <si>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</si>
  <si>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</si>
  <si>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</si>
  <si>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</si>
  <si>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</si>
  <si>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</si>
  <si>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</si>
  <si>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</si>
  <si>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</si>
  <si>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</si>
  <si>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</si>
  <si>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</si>
  <si>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</si>
  <si>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</si>
  <si>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</si>
  <si>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</si>
  <si>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</si>
  <si>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</si>
  <si>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</si>
  <si>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</si>
  <si>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</si>
  <si>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</si>
  <si>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</si>
  <si>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</si>
  <si>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</si>
  <si>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</si>
  <si>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</si>
  <si>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</si>
  <si>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</si>
  <si>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</si>
  <si>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</si>
  <si>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</si>
  <si>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</si>
  <si>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</si>
  <si>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</si>
  <si>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</si>
  <si>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</si>
  <si>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</si>
  <si>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</si>
  <si>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</si>
  <si>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</si>
  <si>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</si>
  <si>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</si>
  <si>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</si>
  <si>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</si>
  <si>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</si>
  <si>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</si>
  <si>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</si>
  <si>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</si>
  <si>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</si>
  <si>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</si>
  <si>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</si>
  <si>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</si>
  <si>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</si>
  <si>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</si>
  <si>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</si>
  <si>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</si>
  <si>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</si>
  <si>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</si>
  <si>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</si>
  <si>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</si>
  <si>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</si>
  <si>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</si>
  <si>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</si>
  <si>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</si>
  <si>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</si>
  <si>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</si>
  <si>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</si>
  <si>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</si>
  <si>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</si>
  <si>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</si>
  <si>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</si>
  <si>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</si>
  <si>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</si>
  <si>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</si>
  <si>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</si>
  <si>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</si>
  <si>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</si>
  <si>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</si>
  <si>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</si>
  <si>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</si>
  <si>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</si>
  <si>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</si>
  <si>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</si>
  <si>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</si>
  <si>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</si>
  <si>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</si>
  <si>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</si>
  <si>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</si>
  <si>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</si>
  <si>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</si>
  <si>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</si>
  <si>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</si>
  <si>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</si>
  <si>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</si>
  <si>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</si>
  <si>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</si>
  <si>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</si>
  <si>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</si>
  <si>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</si>
  <si>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</si>
  <si>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</si>
  <si>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</si>
  <si>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</si>
  <si>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</si>
  <si>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</si>
  <si>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</si>
  <si>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</si>
  <si>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</si>
  <si>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</si>
  <si>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</si>
  <si>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</si>
  <si>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</si>
  <si>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</si>
  <si>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</si>
  <si>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</si>
  <si>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</si>
  <si>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</si>
  <si>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</si>
  <si>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</si>
  <si>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</si>
  <si>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</si>
  <si>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</si>
  <si>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</si>
  <si>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</si>
  <si>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</si>
  <si>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</si>
  <si>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</si>
  <si>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</si>
  <si>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</si>
  <si>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</si>
  <si>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</si>
  <si>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</si>
  <si>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</si>
  <si>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</si>
  <si>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</si>
  <si>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</si>
  <si>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</si>
  <si>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</si>
  <si>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</si>
  <si>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</si>
  <si>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</si>
  <si>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</si>
  <si>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</si>
  <si>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</si>
  <si>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</si>
  <si>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</si>
  <si>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</si>
  <si>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</si>
  <si>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</si>
  <si>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</si>
  <si>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</si>
  <si>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</si>
  <si>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</si>
  <si>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</si>
  <si>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</si>
  <si>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</si>
  <si>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</si>
  <si>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</si>
  <si>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</si>
  <si>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</si>
  <si>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</si>
  <si>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</si>
  <si>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</si>
  <si>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</si>
  <si>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</si>
  <si>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</si>
  <si>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</si>
  <si>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</si>
  <si>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</si>
  <si>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</si>
  <si>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</si>
  <si>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</si>
  <si>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</si>
  <si>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</si>
  <si>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</si>
  <si>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</si>
  <si>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</si>
  <si>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</si>
  <si>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</si>
  <si>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</si>
  <si>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</si>
  <si>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</si>
  <si>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</si>
  <si>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</si>
  <si>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</si>
  <si>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</si>
  <si>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</si>
  <si>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</si>
  <si>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</si>
  <si>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</si>
  <si>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</si>
  <si>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</si>
  <si>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</si>
  <si>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</si>
  <si>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</si>
  <si>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</si>
  <si>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</si>
  <si>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</si>
  <si>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</si>
  <si>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</si>
  <si>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</si>
  <si>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</si>
  <si>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</si>
  <si>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</si>
  <si>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</si>
  <si>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</si>
  <si>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</si>
  <si>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</si>
  <si>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</si>
  <si>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</si>
  <si>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</si>
  <si>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</si>
  <si>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</si>
  <si>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</si>
  <si>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</si>
  <si>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</si>
  <si>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</si>
  <si>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</si>
  <si>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</si>
  <si>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</si>
  <si>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</si>
  <si>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</si>
  <si>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</si>
  <si>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</si>
  <si>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</si>
  <si>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</si>
  <si>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</si>
  <si>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</si>
  <si>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</si>
  <si>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</si>
  <si>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</si>
  <si>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</si>
  <si>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</si>
  <si>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</si>
  <si>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</si>
  <si>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</si>
  <si>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</si>
  <si>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</si>
  <si>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</si>
  <si>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</si>
  <si>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</si>
  <si>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</si>
  <si>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</si>
  <si>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</si>
  <si>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</si>
  <si>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</si>
  <si>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</si>
  <si>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</si>
  <si>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</si>
  <si>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</si>
  <si>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</si>
  <si>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</si>
  <si>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</si>
  <si>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</si>
  <si>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</si>
  <si>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</si>
  <si>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</si>
  <si>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</si>
  <si>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</si>
  <si>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</si>
  <si>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</si>
  <si>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</si>
  <si>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</si>
  <si>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</si>
  <si>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</si>
  <si>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</si>
  <si>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</si>
  <si>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</si>
  <si>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</si>
  <si>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</si>
  <si>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</si>
  <si>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</si>
  <si>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</si>
  <si>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</si>
  <si>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</si>
  <si>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</si>
  <si>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</si>
  <si>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</si>
  <si>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</si>
  <si>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</si>
  <si>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</si>
  <si>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</si>
  <si>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</si>
  <si>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</si>
  <si>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</si>
  <si>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</si>
  <si>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</si>
  <si>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</si>
  <si>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</si>
  <si>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</si>
  <si>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</si>
  <si>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</si>
  <si>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</si>
  <si>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</si>
  <si>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</si>
  <si>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</si>
  <si>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</si>
  <si>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</si>
  <si>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</si>
  <si>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</si>
  <si>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</si>
  <si>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</si>
  <si>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</si>
  <si>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</si>
  <si>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</si>
  <si>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</si>
  <si>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</si>
  <si>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</si>
  <si>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</si>
  <si>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</si>
  <si>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</si>
  <si>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</si>
  <si>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</si>
  <si>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</si>
  <si>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</si>
  <si>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</si>
  <si>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</si>
  <si>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</si>
  <si>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</si>
  <si>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</si>
  <si>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</si>
  <si>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</si>
  <si>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</si>
  <si>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</si>
  <si>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</si>
  <si>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</si>
  <si>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</si>
  <si>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</si>
  <si>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</si>
  <si>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</si>
  <si>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</si>
  <si>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</si>
  <si>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</si>
  <si>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</si>
  <si>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</si>
  <si>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</si>
  <si>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</si>
  <si>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</si>
  <si>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</si>
  <si>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</si>
  <si>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</si>
  <si>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</si>
  <si>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</si>
  <si>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</si>
  <si>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</si>
  <si>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</si>
  <si>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</si>
  <si>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</si>
  <si>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</si>
  <si>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</si>
  <si>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</si>
  <si>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</si>
  <si>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</si>
  <si>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</si>
  <si>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</si>
  <si>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</si>
  <si>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</si>
  <si>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</si>
  <si>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</si>
  <si>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</si>
  <si>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</si>
  <si>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</si>
  <si>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</si>
  <si>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</si>
  <si>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</si>
  <si>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</si>
  <si>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</si>
  <si>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</si>
  <si>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</si>
  <si>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</si>
  <si>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</si>
  <si>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</si>
  <si>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</si>
  <si>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</si>
  <si>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</si>
  <si>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</si>
  <si>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</si>
  <si>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</si>
  <si>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</si>
  <si>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</si>
  <si>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</si>
  <si>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</si>
  <si>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</si>
  <si>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</si>
  <si>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</si>
  <si>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</si>
  <si>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</si>
  <si>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</si>
  <si>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</si>
  <si>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</si>
  <si>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</si>
  <si>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</si>
  <si>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</si>
  <si>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</si>
  <si>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</si>
  <si>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</si>
  <si>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</si>
  <si>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</si>
  <si>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</si>
  <si>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</si>
  <si>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</si>
  <si>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</si>
  <si>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</si>
  <si>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</si>
  <si>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</si>
  <si>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</si>
  <si>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</si>
  <si>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</si>
  <si>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</si>
  <si>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</si>
  <si>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</si>
  <si>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</si>
  <si>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</si>
  <si>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</si>
  <si>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</si>
  <si>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</si>
  <si>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</si>
  <si>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</si>
  <si>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</si>
  <si>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</si>
  <si>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</si>
  <si>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</si>
  <si>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</si>
  <si>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</si>
  <si>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</si>
  <si>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</si>
  <si>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</si>
  <si>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</si>
  <si>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</si>
  <si>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</si>
  <si>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</si>
  <si>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</si>
  <si>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</si>
  <si>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</si>
  <si>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</si>
  <si>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</si>
  <si>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</si>
  <si>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</si>
  <si>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</si>
  <si>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</si>
  <si>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</si>
  <si>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</si>
  <si>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</si>
  <si>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</si>
  <si>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</si>
  <si>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</si>
  <si>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</si>
  <si>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</si>
  <si>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</si>
  <si>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</si>
  <si>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</si>
  <si>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</si>
  <si>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</si>
  <si>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</si>
  <si>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</si>
  <si>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</si>
  <si>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</si>
  <si>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</si>
  <si>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</si>
  <si>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</si>
  <si>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</si>
  <si>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</si>
  <si>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</si>
  <si>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</si>
  <si>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</si>
  <si>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</si>
  <si>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</si>
  <si>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</si>
  <si>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</si>
  <si>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</si>
  <si>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</si>
  <si>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</si>
  <si>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</si>
  <si>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</si>
  <si>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</si>
  <si>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</si>
  <si>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</si>
  <si>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</si>
  <si>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</si>
  <si>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</si>
  <si>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</si>
  <si>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</si>
  <si>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</si>
  <si>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</si>
  <si>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</si>
  <si>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</si>
  <si>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</si>
  <si>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</si>
  <si>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</si>
  <si>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</si>
  <si>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</si>
  <si>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</si>
  <si>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</si>
  <si>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</si>
  <si>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</si>
  <si>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</si>
  <si>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</si>
  <si>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</si>
  <si>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</si>
  <si>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</si>
  <si>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</si>
  <si>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</si>
  <si>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</si>
  <si>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</si>
  <si>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</si>
  <si>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</si>
  <si>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</si>
  <si>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</si>
  <si>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</si>
  <si>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</si>
  <si>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</si>
  <si>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</si>
  <si>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</si>
  <si>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</si>
  <si>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</si>
  <si>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</si>
  <si>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</si>
  <si>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</si>
  <si>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</si>
  <si>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</si>
  <si>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</si>
  <si>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</si>
  <si>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</si>
  <si>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</si>
  <si>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</si>
  <si>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</si>
  <si>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</si>
  <si>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</si>
  <si>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</si>
  <si>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</si>
  <si>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</si>
  <si>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</si>
  <si>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</si>
  <si>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</si>
  <si>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</si>
  <si>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</si>
  <si>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</si>
  <si>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</si>
  <si>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</si>
  <si>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</si>
  <si>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</si>
  <si>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</si>
  <si>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</si>
  <si>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</si>
  <si>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</si>
  <si>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</si>
  <si>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</si>
  <si>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</si>
  <si>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</si>
  <si>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</si>
  <si>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</si>
  <si>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</si>
  <si>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</si>
  <si>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</si>
  <si>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</si>
  <si>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</si>
  <si>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</si>
  <si>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</si>
  <si>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</si>
  <si>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</si>
  <si>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</si>
  <si>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</si>
  <si>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</si>
  <si>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</si>
  <si>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</si>
  <si>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</si>
  <si>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</si>
  <si>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</si>
  <si>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</si>
  <si>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</si>
  <si>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</si>
  <si>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</si>
  <si>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</si>
  <si>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</si>
  <si>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</si>
  <si>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</si>
  <si>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</si>
  <si>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</si>
  <si>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</si>
  <si>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</si>
  <si>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</si>
  <si>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</si>
  <si>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</si>
  <si>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</si>
  <si>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</si>
  <si>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</si>
  <si>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</si>
  <si>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</si>
  <si>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</si>
  <si>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</si>
  <si>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</si>
  <si>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</si>
  <si>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</si>
  <si>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</si>
  <si>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</si>
  <si>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</si>
  <si>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</si>
  <si>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</si>
  <si>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</si>
  <si>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</si>
  <si>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</si>
  <si>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</si>
  <si>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</si>
  <si>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</si>
  <si>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</si>
  <si>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</si>
  <si>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</si>
  <si>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</si>
  <si>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</si>
  <si>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</si>
  <si>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</si>
  <si>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</si>
  <si>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</si>
  <si>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</si>
  <si>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</si>
  <si>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</si>
  <si>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</si>
  <si>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</si>
  <si>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</si>
  <si>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</si>
  <si>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</si>
  <si>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</si>
  <si>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</si>
  <si>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</si>
  <si>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</si>
  <si>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</si>
  <si>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</si>
  <si>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</si>
  <si>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</si>
  <si>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</si>
  <si>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</si>
  <si>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</si>
  <si>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</si>
  <si>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</si>
  <si>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</si>
  <si>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</si>
  <si>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</si>
  <si>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</si>
  <si>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</si>
  <si>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</si>
  <si>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</si>
  <si>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</si>
  <si>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</si>
  <si>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</si>
  <si>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</si>
  <si>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</si>
  <si>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</si>
  <si>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</si>
  <si>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</si>
  <si>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</si>
  <si>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</si>
  <si>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</si>
  <si>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</si>
  <si>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</si>
  <si>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</si>
  <si>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</si>
  <si>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</si>
  <si>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</si>
  <si>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</si>
  <si>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</si>
  <si>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</si>
  <si>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</si>
  <si>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</si>
  <si>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</si>
  <si>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</si>
  <si>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</si>
  <si>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</si>
  <si>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</si>
  <si>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</si>
  <si>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</si>
  <si>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</si>
  <si>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</si>
  <si>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</si>
  <si>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</si>
  <si>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</si>
  <si>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</si>
  <si>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</si>
  <si>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</si>
  <si>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</si>
  <si>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</si>
  <si>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</si>
  <si>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</si>
  <si>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</si>
  <si>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</si>
  <si>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</si>
  <si>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</si>
  <si>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</si>
  <si>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</si>
  <si>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</si>
  <si>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</si>
  <si>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</si>
  <si>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</si>
  <si>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</si>
  <si>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</si>
  <si>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</si>
  <si>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</si>
  <si>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</si>
  <si>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</si>
  <si>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</si>
  <si>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</si>
  <si>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</si>
  <si>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</si>
  <si>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</si>
  <si>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</si>
  <si>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</si>
  <si>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</si>
  <si>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</si>
  <si>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</si>
  <si>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</si>
  <si>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</si>
  <si>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</si>
  <si>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</si>
  <si>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</si>
  <si>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</si>
  <si>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</si>
  <si>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</si>
  <si>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</si>
  <si>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</si>
  <si>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</si>
  <si>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</si>
  <si>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</si>
  <si>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</si>
  <si>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</si>
  <si>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</si>
  <si>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</si>
  <si>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</si>
  <si>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</si>
  <si>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</si>
  <si>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</si>
  <si>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</si>
  <si>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</si>
  <si>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</si>
  <si>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</si>
  <si>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</si>
  <si>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</si>
  <si>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</si>
  <si>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</si>
  <si>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</si>
  <si>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</si>
  <si>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</si>
  <si>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</si>
  <si>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</si>
  <si>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</si>
  <si>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</si>
  <si>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</si>
  <si>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</si>
  <si>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</si>
  <si>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</si>
  <si>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</si>
  <si>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</si>
  <si>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</si>
  <si>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</si>
  <si>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</si>
  <si>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</si>
  <si>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</si>
  <si>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</si>
  <si>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</si>
  <si>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</si>
  <si>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</si>
  <si>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</si>
  <si>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</si>
  <si>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</si>
  <si>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</si>
  <si>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</si>
  <si>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</si>
  <si>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</si>
  <si>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</si>
  <si>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</si>
  <si>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</si>
  <si>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</si>
  <si>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</si>
  <si>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</si>
  <si>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</si>
  <si>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</si>
  <si>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</si>
  <si>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</si>
  <si>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</si>
  <si>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</si>
  <si>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</si>
  <si>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</si>
  <si>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</si>
  <si>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</si>
  <si>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</si>
  <si>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</si>
  <si>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</si>
  <si>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</si>
  <si>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</si>
  <si>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</si>
  <si>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</si>
  <si>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</si>
  <si>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</si>
  <si>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</si>
  <si>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</si>
  <si>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</si>
  <si>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</si>
  <si>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</si>
  <si>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</si>
  <si>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</si>
  <si>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</si>
  <si>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</si>
  <si>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</si>
  <si>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</si>
  <si>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</si>
  <si>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</si>
  <si>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</si>
  <si>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</si>
  <si>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</si>
  <si>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</si>
  <si>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</si>
  <si>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</si>
  <si>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</si>
  <si>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</si>
  <si>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</si>
  <si>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</si>
  <si>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</si>
  <si>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</si>
  <si>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</si>
  <si>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</si>
  <si>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</si>
  <si>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</si>
  <si>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</si>
  <si>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</si>
  <si>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</si>
  <si>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</si>
  <si>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</si>
  <si>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</si>
  <si>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</si>
  <si>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</si>
  <si>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</si>
  <si>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</si>
  <si>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</si>
  <si>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</si>
  <si>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</si>
  <si>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</si>
  <si>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</si>
  <si>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</si>
  <si>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</si>
  <si>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</si>
  <si>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</si>
  <si>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</si>
  <si>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</si>
  <si>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</si>
  <si>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</si>
  <si>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</si>
  <si>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</si>
  <si>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</si>
  <si>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</si>
  <si>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</si>
  <si>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</si>
  <si>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</si>
  <si>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</si>
  <si>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</si>
  <si>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</si>
  <si>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</si>
  <si>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</si>
  <si>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</si>
  <si>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</si>
  <si>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</si>
  <si>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</si>
  <si>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</si>
  <si>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</si>
  <si>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</si>
  <si>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</si>
  <si>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</si>
  <si>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</si>
  <si>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</si>
  <si>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</si>
  <si>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</si>
  <si>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</si>
  <si>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</si>
  <si>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</si>
  <si>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</si>
  <si>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</si>
  <si>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</si>
  <si>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</si>
  <si>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</si>
  <si>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</si>
  <si>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</si>
  <si>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</si>
  <si>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</si>
  <si>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</si>
  <si>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</si>
  <si>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</si>
  <si>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</si>
  <si>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</si>
  <si>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</si>
  <si>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</si>
  <si>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</si>
  <si>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</si>
  <si>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</si>
  <si>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</si>
  <si>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</si>
  <si>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</si>
  <si>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</si>
  <si>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</si>
  <si>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</si>
  <si>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</si>
  <si>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</si>
  <si>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</si>
  <si>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</si>
  <si>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</si>
  <si>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</si>
  <si>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</si>
  <si>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</si>
  <si>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</si>
  <si>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</si>
  <si>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</si>
  <si>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</si>
  <si>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</si>
  <si>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</si>
  <si>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</si>
  <si>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</si>
  <si>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</si>
  <si>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</si>
  <si>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</si>
  <si>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</si>
  <si>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</si>
  <si>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</si>
  <si>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</si>
  <si>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</si>
  <si>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</si>
  <si>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</si>
  <si>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</si>
  <si>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</si>
  <si>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</si>
  <si>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</si>
  <si>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</si>
  <si>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</si>
  <si>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</si>
  <si>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</si>
  <si>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</si>
  <si>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</si>
  <si>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</si>
  <si>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</si>
  <si>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</si>
  <si>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</si>
  <si>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</si>
  <si>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</si>
  <si>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</si>
  <si>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</si>
  <si>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</si>
  <si>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</si>
  <si>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</si>
  <si>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</si>
  <si>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</si>
  <si>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</si>
  <si>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</si>
  <si>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</si>
  <si>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</si>
  <si>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</si>
  <si>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</si>
  <si>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</si>
  <si>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</si>
  <si>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</si>
  <si>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</si>
  <si>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</si>
  <si>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</si>
  <si>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</si>
  <si>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</si>
  <si>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</si>
  <si>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</si>
  <si>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</si>
  <si>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</si>
  <si>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</si>
  <si>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</si>
  <si>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</si>
  <si>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</si>
  <si>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</si>
  <si>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</si>
  <si>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</si>
  <si>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</si>
  <si>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</si>
  <si>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</si>
  <si>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</si>
  <si>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</si>
  <si>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</si>
  <si>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</si>
  <si>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</si>
  <si>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</si>
  <si>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</si>
  <si>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</si>
  <si>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</si>
  <si>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</si>
  <si>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</si>
  <si>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</si>
  <si>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</si>
  <si>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</si>
  <si>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</si>
  <si>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</si>
  <si>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</si>
  <si>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</si>
  <si>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</si>
  <si>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</si>
  <si>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</si>
  <si>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</si>
  <si>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</si>
  <si>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</si>
  <si>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</si>
  <si>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</si>
  <si>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</si>
  <si>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</si>
  <si>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</si>
  <si>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</si>
  <si>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</si>
  <si>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</si>
  <si>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</si>
  <si>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</si>
  <si>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</si>
  <si>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</si>
  <si>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</si>
  <si>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</si>
  <si>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</si>
  <si>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</si>
  <si>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</si>
  <si>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</si>
  <si>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</si>
  <si>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</si>
  <si>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</si>
  <si>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</si>
  <si>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</si>
  <si>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</si>
  <si>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</si>
  <si>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</si>
  <si>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</si>
  <si>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</si>
  <si>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</si>
  <si>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</si>
  <si>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</si>
  <si>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</si>
  <si>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</si>
  <si>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</si>
  <si>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</si>
  <si>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</si>
  <si>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</si>
  <si>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</si>
  <si>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</si>
  <si>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</si>
  <si>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</si>
  <si>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</si>
  <si>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</si>
  <si>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</si>
  <si>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</si>
  <si>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</si>
  <si>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</si>
  <si>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</si>
  <si>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</si>
  <si>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</si>
  <si>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</si>
  <si>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</si>
  <si>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</si>
  <si>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</si>
  <si>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</si>
  <si>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</si>
  <si>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</si>
  <si>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</si>
  <si>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</si>
  <si>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</si>
  <si>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</si>
  <si>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</si>
  <si>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</si>
  <si>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</si>
  <si>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</si>
  <si>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</si>
  <si>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</si>
  <si>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</si>
  <si>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</si>
  <si>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</si>
  <si>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</si>
  <si>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</si>
  <si>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</si>
  <si>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</si>
  <si>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</si>
  <si>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</si>
  <si>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</si>
  <si>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</si>
  <si>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</si>
  <si>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</si>
  <si>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</si>
  <si>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</si>
  <si>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</si>
  <si>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</si>
  <si>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</si>
  <si>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</si>
  <si>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</si>
  <si>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</si>
  <si>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</si>
  <si>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</si>
  <si>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</si>
  <si>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</si>
  <si>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</si>
  <si>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</si>
  <si>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</si>
  <si>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</si>
  <si>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</si>
  <si>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</si>
  <si>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</si>
  <si>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</si>
  <si>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</si>
  <si>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</si>
  <si>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</si>
  <si>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</si>
  <si>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</si>
  <si>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</si>
  <si>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</si>
  <si>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</si>
  <si>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</si>
  <si>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</si>
  <si>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</si>
  <si>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</si>
  <si>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</si>
  <si>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</si>
  <si>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</si>
  <si>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</si>
  <si>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</si>
  <si>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</si>
  <si>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</si>
  <si>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</si>
  <si>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</si>
  <si>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</si>
  <si>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</si>
  <si>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</si>
  <si>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</si>
  <si>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</si>
  <si>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</si>
  <si>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</si>
  <si>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</si>
  <si>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</si>
  <si>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</si>
  <si>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</si>
  <si>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</si>
  <si>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</si>
  <si>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</si>
  <si>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</si>
  <si>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</si>
  <si>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</si>
  <si>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</si>
  <si>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</si>
  <si>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</si>
  <si>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</si>
  <si>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</si>
  <si>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</si>
  <si>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</si>
  <si>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</si>
  <si>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</si>
  <si>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</si>
  <si>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</si>
  <si>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</si>
  <si>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</si>
  <si>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</si>
  <si>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</si>
  <si>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</si>
  <si>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</si>
  <si>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</si>
  <si>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</si>
  <si>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</si>
  <si>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</si>
  <si>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</si>
  <si>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</si>
  <si>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</si>
  <si>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</si>
  <si>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</si>
  <si>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</si>
  <si>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</si>
  <si>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</si>
  <si>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</si>
  <si>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</si>
  <si>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</si>
  <si>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</si>
  <si>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</si>
  <si>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</si>
  <si>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</si>
  <si>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</si>
  <si>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</si>
  <si>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</si>
  <si>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</si>
  <si>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</si>
  <si>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</si>
  <si>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</si>
  <si>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</si>
  <si>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</si>
  <si>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</si>
  <si>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</si>
  <si>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</si>
  <si>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</si>
  <si>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</si>
  <si>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</si>
  <si>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</si>
  <si>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</si>
  <si>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</si>
  <si>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</si>
  <si>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</si>
  <si>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</si>
  <si>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</si>
  <si>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</si>
  <si>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</si>
  <si>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</si>
  <si>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</si>
  <si>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</si>
  <si>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</si>
  <si>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</si>
  <si>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</si>
  <si>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</si>
  <si>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</si>
  <si>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</si>
  <si>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</si>
  <si>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</si>
  <si>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</si>
  <si>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</si>
  <si>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</si>
  <si>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</si>
  <si>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</si>
  <si>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</si>
  <si>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</si>
  <si>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</si>
  <si>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</si>
  <si>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</si>
  <si>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</si>
  <si>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</si>
  <si>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</si>
  <si>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</si>
  <si>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</si>
  <si>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</si>
  <si>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</si>
  <si>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</si>
  <si>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</si>
  <si>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</si>
  <si>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</si>
  <si>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</si>
  <si>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</si>
  <si>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</si>
  <si>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</si>
  <si>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</si>
  <si>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</si>
  <si>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</si>
  <si>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</si>
  <si>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</si>
  <si>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</si>
  <si>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</si>
  <si>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</si>
  <si>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</si>
  <si>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</si>
  <si>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</si>
  <si>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</si>
  <si>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</si>
  <si>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</si>
  <si>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</si>
  <si>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</si>
  <si>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</si>
  <si>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</si>
  <si>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</si>
  <si>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</si>
  <si>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</si>
  <si>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</si>
  <si>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</si>
  <si>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</si>
  <si>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</si>
  <si>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</si>
  <si>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</si>
  <si>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</si>
  <si>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</si>
  <si>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</si>
  <si>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</si>
  <si>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</si>
  <si>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</si>
  <si>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</si>
  <si>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</si>
  <si>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</si>
  <si>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</si>
  <si>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</si>
  <si>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</si>
  <si>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</si>
  <si>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</si>
  <si>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</si>
  <si>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</si>
  <si>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</si>
  <si>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</si>
  <si>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</si>
  <si>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</si>
  <si>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</si>
  <si>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</si>
  <si>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</si>
  <si>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</si>
  <si>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</si>
  <si>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</si>
  <si>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</si>
  <si>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</si>
  <si>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</si>
  <si>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</si>
  <si>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</si>
  <si>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</si>
  <si>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</si>
  <si>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</si>
  <si>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</si>
  <si>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</si>
  <si>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</si>
  <si>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</si>
  <si>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</si>
  <si>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</si>
  <si>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</si>
  <si>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</si>
  <si>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</si>
  <si>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</si>
  <si>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</si>
  <si>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</si>
  <si>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</si>
  <si>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</si>
  <si>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</si>
  <si>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</si>
  <si>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</si>
  <si>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</si>
  <si>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</si>
  <si>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</si>
  <si>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</si>
  <si>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</si>
  <si>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</si>
  <si>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</si>
  <si>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</si>
  <si>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</si>
  <si>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</si>
  <si>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</si>
  <si>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</si>
  <si>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</si>
  <si>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</si>
  <si>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</si>
  <si>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</si>
  <si>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</si>
  <si>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</si>
  <si>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</si>
  <si>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</si>
  <si>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</si>
  <si>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</si>
  <si>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</si>
  <si>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</si>
  <si>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</si>
  <si>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</si>
  <si>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</si>
  <si>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</si>
  <si>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</si>
  <si>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</si>
  <si>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</si>
  <si>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</si>
  <si>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</si>
  <si>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</si>
  <si>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</si>
  <si>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</si>
  <si>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</si>
  <si>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</si>
  <si>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</si>
  <si>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</si>
  <si>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</si>
  <si>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</si>
  <si>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</si>
  <si>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</si>
  <si>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</si>
  <si>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</si>
  <si>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</si>
  <si>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</si>
  <si>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</si>
  <si>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</si>
  <si>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</si>
  <si>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</si>
  <si>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</si>
  <si>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</si>
  <si>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</si>
  <si>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</si>
  <si>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</si>
  <si>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</si>
  <si>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</si>
  <si>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</si>
  <si>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</si>
  <si>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</si>
  <si>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</si>
  <si>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</si>
  <si>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</si>
  <si>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</si>
  <si>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</si>
  <si>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</si>
  <si>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</si>
  <si>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</si>
  <si>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</si>
  <si>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</si>
  <si>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</si>
  <si>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</si>
  <si>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</si>
  <si>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</si>
  <si>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</si>
  <si>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</si>
  <si>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</si>
  <si>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</si>
  <si>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</si>
  <si>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</si>
  <si>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</si>
  <si>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</si>
  <si>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</si>
  <si>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</si>
  <si>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</si>
  <si>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</si>
  <si>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</si>
  <si>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</si>
  <si>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</si>
  <si>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</si>
  <si>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</si>
  <si>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</si>
  <si>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</si>
  <si>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</si>
  <si>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</si>
  <si>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</si>
  <si>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</si>
  <si>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</si>
  <si>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</si>
  <si>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</si>
  <si>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</si>
  <si>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</si>
  <si>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</si>
  <si>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</si>
  <si>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</si>
  <si>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</si>
  <si>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</si>
  <si>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</si>
  <si>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</si>
  <si>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</si>
  <si>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</si>
  <si>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</si>
  <si>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</si>
  <si>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</si>
  <si>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</si>
  <si>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</si>
  <si>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</si>
  <si>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</si>
  <si>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</si>
  <si>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</si>
  <si>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</si>
  <si>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</si>
  <si>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</si>
  <si>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</si>
  <si>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</si>
  <si>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</si>
  <si>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</si>
  <si>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</si>
  <si>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</si>
  <si>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</si>
  <si>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</si>
  <si>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</si>
  <si>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</si>
  <si>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</si>
  <si>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</si>
  <si>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</si>
  <si>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</si>
  <si>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</si>
  <si>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</si>
  <si>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</si>
  <si>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</si>
  <si>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</si>
  <si>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</si>
  <si>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</si>
  <si>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</si>
  <si>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</si>
  <si>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</si>
  <si>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</si>
  <si>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</si>
  <si>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</si>
  <si>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</si>
  <si>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</si>
  <si>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</si>
  <si>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</si>
  <si>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</si>
  <si>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</si>
  <si>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</si>
  <si>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</si>
  <si>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</si>
  <si>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</si>
  <si>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</si>
  <si>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</si>
  <si>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</si>
  <si>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</si>
  <si>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</si>
  <si>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</si>
  <si>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</si>
  <si>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</si>
  <si>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</si>
  <si>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</si>
  <si>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</si>
  <si>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</si>
  <si>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</si>
  <si>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</si>
  <si>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</si>
  <si>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</si>
  <si>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</si>
  <si>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</si>
  <si>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</si>
  <si>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</si>
  <si>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</si>
  <si>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</si>
  <si>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</si>
  <si>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</si>
  <si>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</si>
  <si>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</si>
  <si>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</si>
  <si>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</si>
  <si>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</si>
  <si>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</si>
  <si>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</si>
  <si>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</si>
  <si>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</si>
  <si>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</si>
  <si>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</si>
  <si>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</si>
  <si>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</si>
  <si>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</si>
  <si>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</si>
  <si>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</si>
  <si>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</si>
  <si>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</si>
  <si>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</si>
  <si>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</si>
  <si>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</si>
  <si>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</si>
  <si>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</si>
  <si>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</si>
  <si>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</si>
  <si>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</si>
  <si>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</si>
  <si>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</si>
  <si>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</si>
  <si>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</si>
  <si>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</si>
  <si>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</si>
  <si>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</si>
  <si>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</si>
  <si>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</si>
  <si>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</si>
  <si>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</si>
  <si>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</si>
  <si>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</si>
  <si>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</si>
  <si>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</si>
  <si>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</si>
  <si>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</si>
  <si>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</si>
  <si>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</si>
  <si>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</si>
  <si>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</si>
  <si>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</si>
  <si>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</si>
  <si>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</si>
  <si>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</si>
  <si>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</si>
  <si>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</si>
  <si>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</si>
  <si>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</si>
  <si>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</si>
  <si>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</si>
  <si>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</si>
  <si>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</si>
  <si>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</si>
  <si>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</si>
  <si>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</si>
  <si>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</si>
  <si>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</si>
  <si>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</si>
  <si>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</si>
  <si>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</si>
  <si>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</si>
  <si>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</si>
  <si>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</si>
  <si>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</si>
  <si>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</si>
  <si>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</si>
  <si>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</si>
  <si>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</si>
  <si>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</si>
  <si>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</si>
  <si>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</si>
  <si>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</si>
  <si>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</si>
  <si>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</si>
  <si>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</si>
  <si>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</si>
  <si>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</si>
  <si>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</si>
  <si>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</si>
  <si>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</si>
  <si>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</si>
  <si>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</si>
  <si>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</si>
  <si>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</si>
  <si>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</si>
  <si>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</si>
  <si>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</si>
  <si>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</si>
  <si>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</si>
  <si>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</si>
  <si>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</si>
  <si>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</si>
  <si>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</si>
  <si>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</si>
  <si>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</si>
  <si>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</si>
  <si>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</si>
  <si>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</si>
  <si>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</si>
  <si>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</si>
  <si>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</si>
  <si>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</si>
  <si>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</si>
  <si>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</si>
  <si>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</si>
  <si>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</si>
  <si>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</si>
  <si>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</si>
  <si>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</si>
  <si>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</si>
  <si>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</si>
  <si>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</si>
  <si>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</si>
  <si>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</si>
  <si>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</si>
  <si>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</si>
  <si>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</si>
  <si>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</si>
  <si>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</si>
  <si>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</si>
  <si>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</si>
  <si>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</si>
  <si>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</si>
  <si>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</si>
  <si>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</si>
  <si>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</si>
  <si>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</si>
  <si>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</si>
  <si>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</si>
  <si>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</si>
  <si>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</si>
  <si>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</si>
  <si>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</si>
  <si>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</si>
  <si>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</si>
  <si>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</si>
  <si>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</si>
  <si>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</si>
  <si>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</si>
  <si>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</si>
  <si>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</si>
  <si>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</si>
  <si>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</si>
  <si>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</si>
  <si>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</si>
  <si>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</si>
  <si>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</si>
  <si>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</si>
  <si>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</si>
  <si>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</si>
  <si>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</si>
  <si>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</si>
  <si>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</si>
  <si>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</si>
  <si>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</si>
  <si>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</si>
  <si>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</si>
  <si>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</si>
  <si>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</si>
  <si>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</si>
  <si>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</si>
  <si>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</si>
  <si>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</si>
  <si>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</si>
  <si>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</si>
  <si>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</si>
  <si>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</si>
  <si>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</si>
  <si>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</si>
  <si>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</si>
  <si>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</si>
  <si>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</si>
  <si>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</si>
  <si>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</si>
  <si>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</si>
  <si>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</si>
  <si>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</si>
  <si>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</si>
  <si>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</si>
  <si>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</si>
  <si>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</si>
  <si>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</si>
  <si>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</si>
  <si>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</si>
  <si>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</si>
  <si>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</si>
  <si>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</si>
  <si>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</si>
  <si>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</si>
  <si>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</si>
  <si>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</si>
  <si>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</si>
  <si>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</si>
  <si>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</si>
  <si>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</si>
  <si>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</si>
  <si>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</si>
  <si>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</si>
  <si>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</si>
  <si>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</si>
  <si>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</si>
  <si>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</si>
  <si>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</si>
  <si>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</si>
  <si>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</si>
  <si>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</si>
  <si>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</si>
  <si>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</si>
  <si>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</si>
  <si>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</si>
  <si>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</si>
  <si>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</si>
  <si>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</si>
  <si>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</si>
  <si>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</si>
  <si>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</si>
  <si>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</si>
  <si>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</si>
  <si>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</si>
  <si>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</si>
  <si>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</si>
  <si>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</si>
  <si>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</si>
  <si>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</si>
  <si>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</si>
  <si>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</si>
  <si>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</si>
  <si>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</si>
  <si>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</si>
  <si>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</si>
  <si>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</si>
  <si>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</si>
  <si>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</si>
  <si>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</si>
  <si>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</si>
  <si>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</si>
  <si>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</si>
  <si>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</si>
  <si>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</si>
  <si>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</si>
  <si>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</si>
  <si>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</si>
  <si>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</si>
  <si>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</si>
  <si>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</si>
  <si>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</si>
  <si>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</si>
  <si>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</si>
  <si>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</si>
  <si>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</si>
  <si>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</si>
  <si>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</si>
  <si>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</si>
  <si>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</si>
  <si>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</si>
  <si>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</si>
  <si>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</si>
  <si>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</si>
  <si>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</si>
  <si>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</si>
  <si>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</si>
  <si>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</si>
  <si>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</si>
  <si>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</si>
  <si>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</si>
  <si>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</si>
  <si>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</si>
  <si>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</si>
  <si>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</si>
  <si>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</si>
  <si>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</si>
  <si>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</si>
  <si>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</si>
  <si>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</si>
  <si>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</si>
  <si>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</si>
  <si>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</si>
  <si>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</si>
  <si>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</si>
  <si>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</si>
  <si>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</si>
  <si>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</si>
  <si>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</si>
  <si>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</si>
  <si>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</si>
  <si>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</si>
  <si>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</si>
  <si>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</si>
  <si>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</si>
  <si>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</si>
  <si>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</si>
  <si>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</si>
  <si>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</si>
  <si>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</si>
  <si>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</si>
  <si>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</si>
  <si>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</si>
  <si>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</si>
  <si>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</si>
  <si>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</si>
  <si>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</si>
  <si>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</si>
  <si>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</si>
  <si>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</si>
  <si>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</si>
  <si>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</si>
  <si>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</si>
  <si>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</si>
  <si>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</si>
  <si>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</si>
  <si>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</si>
  <si>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</si>
  <si>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</si>
  <si>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</si>
  <si>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</si>
  <si>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</si>
  <si>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</si>
  <si>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</si>
  <si>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</si>
  <si>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</si>
  <si>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</si>
  <si>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</si>
  <si>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</si>
  <si>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</si>
  <si>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</si>
  <si>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</si>
  <si>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</si>
  <si>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</si>
  <si>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</si>
  <si>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</si>
  <si>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</si>
  <si>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</si>
  <si>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</si>
  <si>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</si>
  <si>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</si>
  <si>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</si>
  <si>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</si>
  <si>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</si>
  <si>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</si>
  <si>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</si>
  <si>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</si>
  <si>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</si>
  <si>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</si>
  <si>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</si>
  <si>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</si>
  <si>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</si>
  <si>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</si>
  <si>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</si>
  <si>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</si>
  <si>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</si>
  <si>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</si>
  <si>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</si>
  <si>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</si>
  <si>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</si>
  <si>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</si>
  <si>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</si>
  <si>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</si>
  <si>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</si>
  <si>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</si>
  <si>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</si>
  <si>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</si>
  <si>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</si>
  <si>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</si>
  <si>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</si>
  <si>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</si>
  <si>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</si>
  <si>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</si>
  <si>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</si>
  <si>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</si>
  <si>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</si>
  <si>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</si>
  <si>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</si>
  <si>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</si>
  <si>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</si>
  <si>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</si>
  <si>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</si>
  <si>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</si>
  <si>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</si>
  <si>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</si>
  <si>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</si>
  <si>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</si>
  <si>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</si>
  <si>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</si>
  <si>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</si>
  <si>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</si>
  <si>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</si>
  <si>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</si>
  <si>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</si>
  <si>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</si>
  <si>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</si>
  <si>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</si>
  <si>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</si>
  <si>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</si>
  <si>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</si>
  <si>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</si>
  <si>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</si>
  <si>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</si>
  <si>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</si>
  <si>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</si>
  <si>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</si>
  <si>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</si>
  <si>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</si>
  <si>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</si>
  <si>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</si>
  <si>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</si>
  <si>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</si>
  <si>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</si>
  <si>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</si>
  <si>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</si>
  <si>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</si>
  <si>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</si>
  <si>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</si>
  <si>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</si>
  <si>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</si>
  <si>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</si>
  <si>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</si>
  <si>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</si>
  <si>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</si>
  <si>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</si>
  <si>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</si>
  <si>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</si>
  <si>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</si>
  <si>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</si>
  <si>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</si>
  <si>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</si>
  <si>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</si>
  <si>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</si>
  <si>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</si>
  <si>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</si>
  <si>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</si>
  <si>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</si>
  <si>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</si>
  <si>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</si>
  <si>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</si>
  <si>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</si>
  <si>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</si>
  <si>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</si>
  <si>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</si>
  <si>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</si>
  <si>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</si>
  <si>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</si>
  <si>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</si>
  <si>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</si>
  <si>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</si>
  <si>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</si>
  <si>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</si>
  <si>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</si>
  <si>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</si>
  <si>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</si>
  <si>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</si>
  <si>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</si>
  <si>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</si>
  <si>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</si>
  <si>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</si>
  <si>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</si>
  <si>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</si>
  <si>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</si>
  <si>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</si>
  <si>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</si>
  <si>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</si>
  <si>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</si>
  <si>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</si>
  <si>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</si>
  <si>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</si>
  <si>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</si>
  <si>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</si>
  <si>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</si>
  <si>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</si>
  <si>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</si>
  <si>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</si>
  <si>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</si>
  <si>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</si>
  <si>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</si>
  <si>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</si>
  <si>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</si>
  <si>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</si>
  <si>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</si>
  <si>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</si>
  <si>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</si>
  <si>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</si>
  <si>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</si>
  <si>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</si>
  <si>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</si>
  <si>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</si>
  <si>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</si>
  <si>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</si>
  <si>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</si>
  <si>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</si>
  <si>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</si>
  <si>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</si>
  <si>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</si>
  <si>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</si>
  <si>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</si>
  <si>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</si>
  <si>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</si>
  <si>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</si>
  <si>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</si>
  <si>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</si>
  <si>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</si>
  <si>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</si>
  <si>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</si>
  <si>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</si>
  <si>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</si>
  <si>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</si>
  <si>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</si>
  <si>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</si>
  <si>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</si>
  <si>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</si>
  <si>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</si>
  <si>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</si>
  <si>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</si>
  <si>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</si>
  <si>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</si>
  <si>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</si>
  <si>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</si>
  <si>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</si>
  <si>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</si>
  <si>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</si>
  <si>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</si>
  <si>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</si>
  <si>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</si>
  <si>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</si>
  <si>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</si>
  <si>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</si>
  <si>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</si>
  <si>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</si>
  <si>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</si>
  <si>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</si>
  <si>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</si>
  <si>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</si>
  <si>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</si>
  <si>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</si>
  <si>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</si>
  <si>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</si>
  <si>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</si>
  <si>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</si>
  <si>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</si>
  <si>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</si>
  <si>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</si>
  <si>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</si>
  <si>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</si>
  <si>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</si>
  <si>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</si>
  <si>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</si>
  <si>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</si>
  <si>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</si>
  <si>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</si>
  <si>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</si>
  <si>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</si>
  <si>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</si>
  <si>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</si>
  <si>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</si>
  <si>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</si>
  <si>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</si>
  <si>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</si>
  <si>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</si>
  <si>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</si>
  <si>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</si>
  <si>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</si>
  <si>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</si>
  <si>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</si>
  <si>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</si>
  <si>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</si>
  <si>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</si>
  <si>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</si>
  <si>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</si>
  <si>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</si>
  <si>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</si>
  <si>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</si>
  <si>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</si>
  <si>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</si>
  <si>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</si>
  <si>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</si>
  <si>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</si>
  <si>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</si>
  <si>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</si>
  <si>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</si>
  <si>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</si>
  <si>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</si>
  <si>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</si>
  <si>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</si>
  <si>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</si>
  <si>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</si>
  <si>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</si>
  <si>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</si>
  <si>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</si>
  <si>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</si>
  <si>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</si>
  <si>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</si>
  <si>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</si>
  <si>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</si>
  <si>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</si>
  <si>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</si>
  <si>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</si>
  <si>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</si>
  <si>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</si>
  <si>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</si>
  <si>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</si>
  <si>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</si>
  <si>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</si>
  <si>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</si>
  <si>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</si>
  <si>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</si>
  <si>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</si>
  <si>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</si>
  <si>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</si>
  <si>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</si>
  <si>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</si>
  <si>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</si>
  <si>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</si>
  <si>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</si>
  <si>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</si>
  <si>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</si>
  <si>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</si>
  <si>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</si>
  <si>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</si>
  <si>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</si>
  <si>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</si>
  <si>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</si>
  <si>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</si>
  <si>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</si>
  <si>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</si>
  <si>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</si>
  <si>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</si>
  <si>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</si>
  <si>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</si>
  <si>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</si>
  <si>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</si>
  <si>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</si>
  <si>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</si>
  <si>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</si>
  <si>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</si>
  <si>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</si>
  <si>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</si>
  <si>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</si>
  <si>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</si>
  <si>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</si>
  <si>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</si>
  <si>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</si>
  <si>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</si>
  <si>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</si>
  <si>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</si>
  <si>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</si>
  <si>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</si>
  <si>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</si>
  <si>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</si>
  <si>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</si>
  <si>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</si>
  <si>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</si>
  <si>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</si>
  <si>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</si>
  <si>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</si>
  <si>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</si>
  <si>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</si>
  <si>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</si>
  <si>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</si>
  <si>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</si>
  <si>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</si>
  <si>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</si>
  <si>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</si>
  <si>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</si>
  <si>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</si>
  <si>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</si>
  <si>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</si>
  <si>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</si>
  <si>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</si>
  <si>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</si>
  <si>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</si>
  <si>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</si>
  <si>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</si>
  <si>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</si>
  <si>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</si>
  <si>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</si>
  <si>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</si>
  <si>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</si>
  <si>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</si>
  <si>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</si>
  <si>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</si>
  <si>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</si>
  <si>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</si>
  <si>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</si>
  <si>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</si>
  <si>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</si>
  <si>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</si>
  <si>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</si>
  <si>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</si>
  <si>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</si>
  <si>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</si>
  <si>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</si>
  <si>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</si>
  <si>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</si>
  <si>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</si>
  <si>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</si>
  <si>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</si>
  <si>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</si>
  <si>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</si>
  <si>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</si>
  <si>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</si>
  <si>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</si>
  <si>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</si>
  <si>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</si>
  <si>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</si>
  <si>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</si>
  <si>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</si>
  <si>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</si>
  <si>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</si>
  <si>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</si>
  <si>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</si>
  <si>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</si>
  <si>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</si>
  <si>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</si>
  <si>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</si>
  <si>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</si>
  <si>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</si>
  <si>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</si>
  <si>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</si>
  <si>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</si>
  <si>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</si>
  <si>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</si>
  <si>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</si>
  <si>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</si>
  <si>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</si>
  <si>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</si>
  <si>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</si>
  <si>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</si>
  <si>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</si>
  <si>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</si>
  <si>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</si>
  <si>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</si>
  <si>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</si>
  <si>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</si>
  <si>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</si>
  <si>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</si>
  <si>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</si>
  <si>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</si>
  <si>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</si>
  <si>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</si>
  <si>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</si>
  <si>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</si>
  <si>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</si>
  <si>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</si>
  <si>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</si>
  <si>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</si>
  <si>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</si>
  <si>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</si>
  <si>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</si>
  <si>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</si>
  <si>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</si>
  <si>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</si>
  <si>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</si>
  <si>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</si>
  <si>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</si>
  <si>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</si>
  <si>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</si>
  <si>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</si>
  <si>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</si>
  <si>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</si>
  <si>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</si>
  <si>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</si>
  <si>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</si>
  <si>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</si>
  <si>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</si>
  <si>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</si>
  <si>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</si>
  <si>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</si>
  <si>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</si>
  <si>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</si>
  <si>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</si>
  <si>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</si>
  <si>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</si>
  <si>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</si>
  <si>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</si>
  <si>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</si>
  <si>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</si>
  <si>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</si>
  <si>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</si>
  <si>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</si>
  <si>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</si>
  <si>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</si>
  <si>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</si>
  <si>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</si>
  <si>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</si>
  <si>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</si>
  <si>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</si>
  <si>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</si>
  <si>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</si>
  <si>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</si>
  <si>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</si>
  <si>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</si>
  <si>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</si>
  <si>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</si>
  <si>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</si>
  <si>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</si>
  <si>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</si>
  <si>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</si>
  <si>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</si>
  <si>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</si>
  <si>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</si>
  <si>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</si>
  <si>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</si>
  <si>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</si>
  <si>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</si>
  <si>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</si>
  <si>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</si>
  <si>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</si>
  <si>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</si>
  <si>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</si>
  <si>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</si>
  <si>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</si>
  <si>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</si>
  <si>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</si>
  <si>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</si>
  <si>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</si>
  <si>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</si>
  <si>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</si>
  <si>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</si>
  <si>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</si>
  <si>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</si>
  <si>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</si>
  <si>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</si>
  <si>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</si>
  <si>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</si>
  <si>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</si>
  <si>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</si>
  <si>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</si>
  <si>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</si>
  <si>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</si>
  <si>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</si>
  <si>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</si>
  <si>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</si>
  <si>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</si>
  <si>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</si>
  <si>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</si>
  <si>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</si>
  <si>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</si>
  <si>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</si>
  <si>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</si>
  <si>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</si>
  <si>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</si>
  <si>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</si>
  <si>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</si>
  <si>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</si>
  <si>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</si>
  <si>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</si>
  <si>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</si>
  <si>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</si>
  <si>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</si>
  <si>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</si>
  <si>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</si>
  <si>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</si>
  <si>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</si>
  <si>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</si>
  <si>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</si>
  <si>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</si>
  <si>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</si>
  <si>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</si>
  <si>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</si>
  <si>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</si>
  <si>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</si>
  <si>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</si>
  <si>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</si>
  <si>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</si>
  <si>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</si>
  <si>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</si>
  <si>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</si>
  <si>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</si>
  <si>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</si>
  <si>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</si>
  <si>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</si>
  <si>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</si>
  <si>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</si>
  <si>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</si>
  <si>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</si>
  <si>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</si>
  <si>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</si>
  <si>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</si>
  <si>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</si>
  <si>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</si>
  <si>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</si>
  <si>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</si>
  <si>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</si>
  <si>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</si>
  <si>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</si>
  <si>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</si>
  <si>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</si>
  <si>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</si>
  <si>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</si>
  <si>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</si>
  <si>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</si>
  <si>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</si>
  <si>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</si>
  <si>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</si>
  <si>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</si>
  <si>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</si>
  <si>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</si>
  <si>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</si>
  <si>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</si>
  <si>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</si>
  <si>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</si>
  <si>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</si>
  <si>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</si>
  <si>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</si>
  <si>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</si>
  <si>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</si>
  <si>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</si>
  <si>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</si>
  <si>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</si>
  <si>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</si>
  <si>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</si>
  <si>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</si>
  <si>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</si>
  <si>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</si>
  <si>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</si>
  <si>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</si>
  <si>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</si>
  <si>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</si>
  <si>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</si>
  <si>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</si>
  <si>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</si>
  <si>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</si>
  <si>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</si>
  <si>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</si>
  <si>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</si>
  <si>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</si>
  <si>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</si>
  <si>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</si>
  <si>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</si>
  <si>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</si>
  <si>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</si>
  <si>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</si>
  <si>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</si>
  <si>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</si>
  <si>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</si>
  <si>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</si>
  <si>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</si>
  <si>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</si>
  <si>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</si>
  <si>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</si>
  <si>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</si>
  <si>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</si>
  <si>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</si>
  <si>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</si>
  <si>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</si>
  <si>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</si>
  <si>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</si>
  <si>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</si>
  <si>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</si>
  <si>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</si>
  <si>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</si>
  <si>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</si>
  <si>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</si>
  <si>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</si>
  <si>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</si>
  <si>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</si>
  <si>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</si>
  <si>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</si>
  <si>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</si>
  <si>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</si>
  <si>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</si>
  <si>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</si>
  <si>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</si>
  <si>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</si>
  <si>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</si>
  <si>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</si>
  <si>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</si>
  <si>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</si>
  <si>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</si>
  <si>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</si>
  <si>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</si>
  <si>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</si>
  <si>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</si>
  <si>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</si>
  <si>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</si>
  <si>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</si>
  <si>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</si>
  <si>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</si>
  <si>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</si>
  <si>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</si>
  <si>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</si>
  <si>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</si>
  <si>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</si>
  <si>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</si>
  <si>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</si>
  <si>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</si>
  <si>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</si>
  <si>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</si>
  <si>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</si>
  <si>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</si>
  <si>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</si>
  <si>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</si>
  <si>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</si>
  <si>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</si>
  <si>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</si>
  <si>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</si>
  <si>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</si>
  <si>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</si>
  <si>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</si>
  <si>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</si>
  <si>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</si>
  <si>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</si>
  <si>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</si>
  <si>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</si>
  <si>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</si>
  <si>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</si>
  <si>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</si>
  <si>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</si>
  <si>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</si>
  <si>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</si>
  <si>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</si>
  <si>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</si>
  <si>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</si>
  <si>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</si>
  <si>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</si>
  <si>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</si>
  <si>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</si>
  <si>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</si>
  <si>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</si>
  <si>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</si>
  <si>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</si>
  <si>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</si>
  <si>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</si>
  <si>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</si>
  <si>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</si>
  <si>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</si>
  <si>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</si>
  <si>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</si>
  <si>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</si>
  <si>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</si>
  <si>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</si>
  <si>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</si>
  <si>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</si>
  <si>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</si>
  <si>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</si>
  <si>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</si>
  <si>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</si>
  <si>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</si>
  <si>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</si>
  <si>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</si>
  <si>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</si>
  <si>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</si>
  <si>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</si>
  <si>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</si>
  <si>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</si>
  <si>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</si>
  <si>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</si>
  <si>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</si>
  <si>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</si>
  <si>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</si>
  <si>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</si>
  <si>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</si>
  <si>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</si>
  <si>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</si>
  <si>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</si>
  <si>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</si>
  <si>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</si>
  <si>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</si>
  <si>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</si>
  <si>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</si>
  <si>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</si>
  <si>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</si>
  <si>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</si>
  <si>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</si>
  <si>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</si>
  <si>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</si>
  <si>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</si>
  <si>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</si>
  <si>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</si>
  <si>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</si>
  <si>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</si>
  <si>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</si>
  <si>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</si>
  <si>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</si>
  <si>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</si>
  <si>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</si>
  <si>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</si>
  <si>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</si>
  <si>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</si>
  <si>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</si>
  <si>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</si>
  <si>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</si>
  <si>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</si>
  <si>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</si>
  <si>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</si>
  <si>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</si>
  <si>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</si>
  <si>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</si>
  <si>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</si>
  <si>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</si>
  <si>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</si>
  <si>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</si>
  <si>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</si>
  <si>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</si>
  <si>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</si>
  <si>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</si>
  <si>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</si>
  <si>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</si>
  <si>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</si>
  <si>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</si>
  <si>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</si>
  <si>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</si>
  <si>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</si>
  <si>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</si>
  <si>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</si>
  <si>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</si>
  <si>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</si>
  <si>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</si>
  <si>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</si>
  <si>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</si>
  <si>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</si>
  <si>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</si>
  <si>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</si>
  <si>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</si>
  <si>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</si>
  <si>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</si>
  <si>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</si>
  <si>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</si>
  <si>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</si>
  <si>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</si>
  <si>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</si>
  <si>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</si>
  <si>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</si>
  <si>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</si>
  <si>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</si>
  <si>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</si>
  <si>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</si>
  <si>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</si>
  <si>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</si>
  <si>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</si>
  <si>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</si>
  <si>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</si>
  <si>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</si>
  <si>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</si>
  <si>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</si>
  <si>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</si>
  <si>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</si>
  <si>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</si>
  <si>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</si>
  <si>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</si>
  <si>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</si>
  <si>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</si>
  <si>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</si>
  <si>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</si>
  <si>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</si>
  <si>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</si>
  <si>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</si>
  <si>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</si>
  <si>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</si>
  <si>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</si>
  <si>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</si>
  <si>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</si>
  <si>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</si>
  <si>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</si>
  <si>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</si>
  <si>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</si>
  <si>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</si>
  <si>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</si>
  <si>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</si>
  <si>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</si>
  <si>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</si>
  <si>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</si>
  <si>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</si>
  <si>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</si>
  <si>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</si>
  <si>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</si>
  <si>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</si>
  <si>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</si>
  <si>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</si>
  <si>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</si>
  <si>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</si>
  <si>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</si>
  <si>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</si>
  <si>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</si>
  <si>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</si>
  <si>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</si>
  <si>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</si>
  <si>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</si>
  <si>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</si>
  <si>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</si>
  <si>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</si>
  <si>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</si>
  <si>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</si>
  <si>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</si>
  <si>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</si>
  <si>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</si>
  <si>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</si>
  <si>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</si>
  <si>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</si>
  <si>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</si>
  <si>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</si>
  <si>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</si>
  <si>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</si>
  <si>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</si>
  <si>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</si>
  <si>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</si>
  <si>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</si>
  <si>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</si>
  <si>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</si>
  <si>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</si>
  <si>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</si>
  <si>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</si>
  <si>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</si>
  <si>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</si>
  <si>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</si>
  <si>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</si>
  <si>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</si>
  <si>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</si>
  <si>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</si>
  <si>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</si>
  <si>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</si>
  <si>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</si>
  <si>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</si>
  <si>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</si>
  <si>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</si>
  <si>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</si>
  <si>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</si>
  <si>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</si>
  <si>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</si>
  <si>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</si>
  <si>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</si>
  <si>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</si>
  <si>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</si>
  <si>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</si>
  <si>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</si>
  <si>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</si>
  <si>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</si>
  <si>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</si>
  <si>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</si>
  <si>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</si>
  <si>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</si>
  <si>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</si>
  <si>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</si>
  <si>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</si>
  <si>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</si>
  <si>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</si>
  <si>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</si>
  <si>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</si>
  <si>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</si>
  <si>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</si>
  <si>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</si>
  <si>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</si>
  <si>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</si>
  <si>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</si>
  <si>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</si>
  <si>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</si>
  <si>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</si>
  <si>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</si>
  <si>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</si>
  <si>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</si>
  <si>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</si>
  <si>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</si>
  <si>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</si>
  <si>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</si>
  <si>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</si>
  <si>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</si>
  <si>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</si>
  <si>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</si>
  <si>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</si>
  <si>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</si>
  <si>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</si>
  <si>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</si>
  <si>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</si>
  <si>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</si>
  <si>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</si>
  <si>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</si>
  <si>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</si>
  <si>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</si>
  <si>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</si>
  <si>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</si>
  <si>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</si>
  <si>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</si>
  <si>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</si>
  <si>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</si>
  <si>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</si>
  <si>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</si>
  <si>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</si>
  <si>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</si>
  <si>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</si>
  <si>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</si>
  <si>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</si>
  <si>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</si>
  <si>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</si>
  <si>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</si>
  <si>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</si>
  <si>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</si>
  <si>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</si>
  <si>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</si>
  <si>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</si>
  <si>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</si>
  <si>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</si>
  <si>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</si>
  <si>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</si>
  <si>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</si>
  <si>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</si>
  <si>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</si>
  <si>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</si>
  <si>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</si>
  <si>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</si>
  <si>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</si>
  <si>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</si>
  <si>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</si>
  <si>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</si>
  <si>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</si>
  <si>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</si>
  <si>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</si>
  <si>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</si>
  <si>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</si>
  <si>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</si>
  <si>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</si>
  <si>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</si>
  <si>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</si>
  <si>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</si>
  <si>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</si>
  <si>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</si>
  <si>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</si>
  <si>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</si>
  <si>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</si>
  <si>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</si>
  <si>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</si>
  <si>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</si>
  <si>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</si>
  <si>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</si>
  <si>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</si>
  <si>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</si>
  <si>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</si>
  <si>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</si>
  <si>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</si>
  <si>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</si>
  <si>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</si>
  <si>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</si>
  <si>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</si>
  <si>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</si>
  <si>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</si>
  <si>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</si>
  <si>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</si>
  <si>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</si>
  <si>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</si>
  <si>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</si>
  <si>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</si>
  <si>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</si>
  <si>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</si>
  <si>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</si>
  <si>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</si>
  <si>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</si>
  <si>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</si>
  <si>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</si>
  <si>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</si>
  <si>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</si>
  <si>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</si>
  <si>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</si>
  <si>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</si>
  <si>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</si>
  <si>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</si>
  <si>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</si>
  <si>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</si>
  <si>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</si>
  <si>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</si>
  <si>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</si>
  <si>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</si>
  <si>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</si>
  <si>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</si>
  <si>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</si>
  <si>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</si>
  <si>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</si>
  <si>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</si>
  <si>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</si>
  <si>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</si>
  <si>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</si>
  <si>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</si>
  <si>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</si>
  <si>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</si>
  <si>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</si>
  <si>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</si>
  <si>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</si>
  <si>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</si>
  <si>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</si>
  <si>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</si>
  <si>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</si>
  <si>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</si>
  <si>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</si>
  <si>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</si>
  <si>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</si>
  <si>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</si>
  <si>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</si>
  <si>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</si>
  <si>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</si>
  <si>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</si>
  <si>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</si>
  <si>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</si>
  <si>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</si>
  <si>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</si>
  <si>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</si>
  <si>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</si>
  <si>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</si>
  <si>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</si>
  <si>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</si>
  <si>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</si>
  <si>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</si>
  <si>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</si>
  <si>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</si>
  <si>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</si>
  <si>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</si>
  <si>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</si>
  <si>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</si>
  <si>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</si>
  <si>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</si>
  <si>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</si>
  <si>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</si>
  <si>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</si>
  <si>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</si>
  <si>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</si>
  <si>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</si>
  <si>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</si>
  <si>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</si>
  <si>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</si>
  <si>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</si>
  <si>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</si>
  <si>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</si>
  <si>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</si>
  <si>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</si>
  <si>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</si>
  <si>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</si>
  <si>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</si>
  <si>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</si>
  <si>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</si>
  <si>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</si>
  <si>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</si>
  <si>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</si>
  <si>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</si>
  <si>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</si>
  <si>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</si>
  <si>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</si>
  <si>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</si>
  <si>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</si>
  <si>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</si>
  <si>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</si>
  <si>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</si>
  <si>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</si>
  <si>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</si>
  <si>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</si>
  <si>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</si>
  <si>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</si>
  <si>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</si>
  <si>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</si>
  <si>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</si>
  <si>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</si>
  <si>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</si>
  <si>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</si>
  <si>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</si>
  <si>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</si>
  <si>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</si>
  <si>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</si>
  <si>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</si>
  <si>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</si>
  <si>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</si>
  <si>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</si>
  <si>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</si>
  <si>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</si>
  <si>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</si>
  <si>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</si>
  <si>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</si>
  <si>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</si>
  <si>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</si>
  <si>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</si>
  <si>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</si>
  <si>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</si>
  <si>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</si>
  <si>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</si>
  <si>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</si>
  <si>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</si>
  <si>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</si>
  <si>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</si>
  <si>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</si>
  <si>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</si>
  <si>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</si>
  <si>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</si>
  <si>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</si>
  <si>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</si>
  <si>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</si>
  <si>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</si>
  <si>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</si>
  <si>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</si>
  <si>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</si>
  <si>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</si>
  <si>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</si>
  <si>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</si>
  <si>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</si>
  <si>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</si>
  <si>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</si>
  <si>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</si>
  <si>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</si>
  <si>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</si>
  <si>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</si>
  <si>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</si>
  <si>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</si>
  <si>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</si>
  <si>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</si>
  <si>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</si>
  <si>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</si>
  <si>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</si>
  <si>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</si>
  <si>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</si>
  <si>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</si>
  <si>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</si>
  <si>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</si>
  <si>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</si>
  <si>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</si>
  <si>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</si>
  <si>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</si>
  <si>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</si>
  <si>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</si>
  <si>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</si>
  <si>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</si>
  <si>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</si>
  <si>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</si>
  <si>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</si>
  <si>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</si>
  <si>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</si>
  <si>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</si>
  <si>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</si>
  <si>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</si>
  <si>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</si>
  <si>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</si>
  <si>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</si>
  <si>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</si>
  <si>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</si>
  <si>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</si>
  <si>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</si>
  <si>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</si>
  <si>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</si>
  <si>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</si>
  <si>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</si>
  <si>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</si>
  <si>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</si>
  <si>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</si>
  <si>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</si>
  <si>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</si>
  <si>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</si>
  <si>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</si>
  <si>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</si>
  <si>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</si>
  <si>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</si>
  <si>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</si>
  <si>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</si>
  <si>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</si>
  <si>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</si>
  <si>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</si>
  <si>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</si>
  <si>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</si>
  <si>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</si>
  <si>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</si>
  <si>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</si>
  <si>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</si>
  <si>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</si>
  <si>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</si>
  <si>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</si>
  <si>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</si>
  <si>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</si>
  <si>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</si>
  <si>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</si>
  <si>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</si>
  <si>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</si>
  <si>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</si>
  <si>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</si>
  <si>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</si>
  <si>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</si>
  <si>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</si>
  <si>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</si>
  <si>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</si>
  <si>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</si>
  <si>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</si>
  <si>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</si>
  <si>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</si>
  <si>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</si>
  <si>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</si>
  <si>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</si>
  <si>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</si>
  <si>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</si>
  <si>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</si>
  <si>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</si>
  <si>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</si>
  <si>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</si>
  <si>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</si>
  <si>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</si>
  <si>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</si>
  <si>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</si>
  <si>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</si>
  <si>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</si>
  <si>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</si>
  <si>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</si>
  <si>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</si>
  <si>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</si>
  <si>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</si>
  <si>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</si>
  <si>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</si>
  <si>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</si>
  <si>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</si>
  <si>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</si>
  <si>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</si>
  <si>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</si>
  <si>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</si>
  <si>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</si>
  <si>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</si>
  <si>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</si>
  <si>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</si>
  <si>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</si>
  <si>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</si>
  <si>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</si>
  <si>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</si>
  <si>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</si>
  <si>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</si>
  <si>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</si>
  <si>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</si>
  <si>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</si>
  <si>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</si>
  <si>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</si>
  <si>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</si>
  <si>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</si>
  <si>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</si>
  <si>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</si>
  <si>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</si>
  <si>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</si>
  <si>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</si>
  <si>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</si>
  <si>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</si>
  <si>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</si>
  <si>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</si>
  <si>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</si>
  <si>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</si>
  <si>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</si>
  <si>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</si>
  <si>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</si>
  <si>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</si>
  <si>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</si>
  <si>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</si>
  <si>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</si>
  <si>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</si>
  <si>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</si>
  <si>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</si>
  <si>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</si>
  <si>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</si>
  <si>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</si>
  <si>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</si>
  <si>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</si>
  <si>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</si>
  <si>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</si>
  <si>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</si>
  <si>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</si>
  <si>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</si>
  <si>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</si>
  <si>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</si>
  <si>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</si>
  <si>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</si>
  <si>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</si>
  <si>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</si>
  <si>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</si>
  <si>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</si>
  <si>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</si>
  <si>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</si>
  <si>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</si>
  <si>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</si>
  <si>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</si>
  <si>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</si>
  <si>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</si>
  <si>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</si>
  <si>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</si>
  <si>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</si>
  <si>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</si>
  <si>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</si>
  <si>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</si>
  <si>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</si>
  <si>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</si>
  <si>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</si>
  <si>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</si>
  <si>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</si>
  <si>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</si>
  <si>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</si>
  <si>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</si>
  <si>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</si>
  <si>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</si>
  <si>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</si>
  <si>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</si>
  <si>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</si>
  <si>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</si>
  <si>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</si>
  <si>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</si>
  <si>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</si>
  <si>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</si>
  <si>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</si>
  <si>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</si>
  <si>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</si>
  <si>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</si>
  <si>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</si>
  <si>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</si>
  <si>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</si>
  <si>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</si>
  <si>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</si>
  <si>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</si>
  <si>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</si>
  <si>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</si>
  <si>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</si>
  <si>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</si>
  <si>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</si>
  <si>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</si>
  <si>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</si>
  <si>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</si>
  <si>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</si>
  <si>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</si>
  <si>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</si>
  <si>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</si>
  <si>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</si>
  <si>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</si>
  <si>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</si>
  <si>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</si>
  <si>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</si>
  <si>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</si>
  <si>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</si>
  <si>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</si>
  <si>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</si>
  <si>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</si>
  <si>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</si>
  <si>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</si>
  <si>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</si>
  <si>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</si>
  <si>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</si>
  <si>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</si>
  <si>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</si>
  <si>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</si>
  <si>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</si>
  <si>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</si>
  <si>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</si>
  <si>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</si>
  <si>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</si>
  <si>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</si>
  <si>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</si>
  <si>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</si>
  <si>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</si>
  <si>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</si>
  <si>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</si>
  <si>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</si>
  <si>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</si>
  <si>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</si>
  <si>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</si>
  <si>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</si>
  <si>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</si>
  <si>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</si>
  <si>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</si>
  <si>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</si>
  <si>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</si>
  <si>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</si>
  <si>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</si>
  <si>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</si>
  <si>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</si>
  <si>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</si>
  <si>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</si>
  <si>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</si>
  <si>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</si>
  <si>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</si>
  <si>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</si>
  <si>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</si>
  <si>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</si>
  <si>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</si>
  <si>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</si>
  <si>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</si>
  <si>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</si>
  <si>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</si>
  <si>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</si>
  <si>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</si>
  <si>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</si>
  <si>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</si>
  <si>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</si>
  <si>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</si>
  <si>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</si>
  <si>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</si>
  <si>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</si>
  <si>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</si>
  <si>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</si>
  <si>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</si>
  <si>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</si>
  <si>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</si>
  <si>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</si>
  <si>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</si>
  <si>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</si>
  <si>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</si>
  <si>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</si>
  <si>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</si>
  <si>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</si>
  <si>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</si>
  <si>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</si>
  <si>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</si>
  <si>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</si>
  <si>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</si>
  <si>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</si>
  <si>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</si>
  <si>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</si>
  <si>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</si>
  <si>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</si>
  <si>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</si>
  <si>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</si>
  <si>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</si>
  <si>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</si>
  <si>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</si>
  <si>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</si>
  <si>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</si>
  <si>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</si>
  <si>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</si>
  <si>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</si>
  <si>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</si>
  <si>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</si>
  <si>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</si>
  <si>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</si>
  <si>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</si>
  <si>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</si>
  <si>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</si>
  <si>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</si>
  <si>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</si>
  <si>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</si>
  <si>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</si>
  <si>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</si>
  <si>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</si>
  <si>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</si>
  <si>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</si>
  <si>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</si>
  <si>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</si>
  <si>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</si>
  <si>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</si>
  <si>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</si>
  <si>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</si>
  <si>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</si>
  <si>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</si>
  <si>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</si>
  <si>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</si>
  <si>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</si>
  <si>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</si>
  <si>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</si>
  <si>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</si>
  <si>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</si>
  <si>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</si>
  <si>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</si>
  <si>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</si>
  <si>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</si>
  <si>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</si>
  <si>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</si>
  <si>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</si>
  <si>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</si>
  <si>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</si>
  <si>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</si>
  <si>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</si>
  <si>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</si>
  <si>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</si>
  <si>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</si>
  <si>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</si>
  <si>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</si>
  <si>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</si>
  <si>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</si>
  <si>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</si>
  <si>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</si>
  <si>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</si>
  <si>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</si>
  <si>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</si>
  <si>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</si>
  <si>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</si>
  <si>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</si>
  <si>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</si>
  <si>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</si>
  <si>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</si>
  <si>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</si>
  <si>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</si>
  <si>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</si>
  <si>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</si>
  <si>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</si>
  <si>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</si>
  <si>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</si>
  <si>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</si>
  <si>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</si>
  <si>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</si>
  <si>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</si>
  <si>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</si>
  <si>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</si>
  <si>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</si>
  <si>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</si>
  <si>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</si>
  <si>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</si>
  <si>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</si>
  <si>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</si>
  <si>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</si>
  <si>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</si>
  <si>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</si>
  <si>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</si>
  <si>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</si>
  <si>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</si>
  <si>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</si>
  <si>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</si>
  <si>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</si>
  <si>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</si>
  <si>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</si>
  <si>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</si>
  <si>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</si>
  <si>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</si>
  <si>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</si>
  <si>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</si>
  <si>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</si>
  <si>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</si>
  <si>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</si>
  <si>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</si>
  <si>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</si>
  <si>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</si>
  <si>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</si>
  <si>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</si>
  <si>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</si>
  <si>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</si>
  <si>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</si>
  <si>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</si>
  <si>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</si>
  <si>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</si>
  <si>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</si>
  <si>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</si>
  <si>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</si>
  <si>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</si>
  <si>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</si>
  <si>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</si>
  <si>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</si>
  <si>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</si>
  <si>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</si>
  <si>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</si>
  <si>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</si>
  <si>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</si>
  <si>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</si>
  <si>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</si>
  <si>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</si>
  <si>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</si>
  <si>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</si>
  <si>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</si>
  <si>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</si>
  <si>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</si>
  <si>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</si>
  <si>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</si>
  <si>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</si>
  <si>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</si>
  <si>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</si>
  <si>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</si>
  <si>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</si>
  <si>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</si>
  <si>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</si>
  <si>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</si>
  <si>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</si>
  <si>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</si>
  <si>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</si>
  <si>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</si>
  <si>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</si>
  <si>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</si>
  <si>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</si>
  <si>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</si>
  <si>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</si>
  <si>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</si>
  <si>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</si>
  <si>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</si>
  <si>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</si>
  <si>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</si>
  <si>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</si>
  <si>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</si>
  <si>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</si>
  <si>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</si>
  <si>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</si>
  <si>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</si>
  <si>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</si>
  <si>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</si>
  <si>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</si>
  <si>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</si>
  <si>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</si>
  <si>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</si>
  <si>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</si>
  <si>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</si>
  <si>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</si>
  <si>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</si>
  <si>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</si>
  <si>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</si>
  <si>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</si>
  <si>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</si>
  <si>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</si>
  <si>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</si>
  <si>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</si>
  <si>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</si>
  <si>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</si>
  <si>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</si>
  <si>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</si>
  <si>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</si>
  <si>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</si>
  <si>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</si>
  <si>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</si>
  <si>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</si>
  <si>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</si>
  <si>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</si>
  <si>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</si>
  <si>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</si>
  <si>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</si>
  <si>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</si>
  <si>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</si>
  <si>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</si>
  <si>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</si>
  <si>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</si>
  <si>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</si>
  <si>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</si>
  <si>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</si>
  <si>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</si>
  <si>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</si>
  <si>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</si>
  <si>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</si>
  <si>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</si>
  <si>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</si>
  <si>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</si>
  <si>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</si>
  <si>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</si>
  <si>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</si>
  <si>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</si>
  <si>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</si>
  <si>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</si>
  <si>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</si>
  <si>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</si>
  <si>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</si>
  <si>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</si>
  <si>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</si>
  <si>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</si>
  <si>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</si>
  <si>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</si>
  <si>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</si>
  <si>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</si>
  <si>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</si>
  <si>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</si>
  <si>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</si>
  <si>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</si>
  <si>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</si>
  <si>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</si>
  <si>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</si>
  <si>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</si>
  <si>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</si>
  <si>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</si>
  <si>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</si>
  <si>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</si>
  <si>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</si>
  <si>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</si>
  <si>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</si>
  <si>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</si>
  <si>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</si>
  <si>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</si>
  <si>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</si>
  <si>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</si>
  <si>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</si>
  <si>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</si>
  <si>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</si>
  <si>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</si>
  <si>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</si>
  <si>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</si>
  <si>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</si>
  <si>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</si>
  <si>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</si>
  <si>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</si>
  <si>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</si>
  <si>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</si>
  <si>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</si>
  <si>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</si>
  <si>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</si>
  <si>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</si>
  <si>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</si>
  <si>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</si>
  <si>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</si>
  <si>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</si>
  <si>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</si>
  <si>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</si>
  <si>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</si>
  <si>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</si>
  <si>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</si>
  <si>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</si>
  <si>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</si>
  <si>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</si>
  <si>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</si>
  <si>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</si>
  <si>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</si>
  <si>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</si>
  <si>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</si>
  <si>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</si>
  <si>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</si>
  <si>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</si>
  <si>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</si>
  <si>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</si>
  <si>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</si>
  <si>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</si>
  <si>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</si>
  <si>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</si>
  <si>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</si>
  <si>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</si>
  <si>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</si>
  <si>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</si>
  <si>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</si>
  <si>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</si>
  <si>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</si>
  <si>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</si>
  <si>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</si>
  <si>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</si>
  <si>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</si>
  <si>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</si>
  <si>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</si>
  <si>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</si>
  <si>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</si>
  <si>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</si>
  <si>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</si>
  <si>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</si>
  <si>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</si>
  <si>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</si>
  <si>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</si>
  <si>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</si>
  <si>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</si>
  <si>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</si>
  <si>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</si>
  <si>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</si>
  <si>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</si>
  <si>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</si>
  <si>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</si>
  <si>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</si>
  <si>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</si>
  <si>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</si>
  <si>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</si>
  <si>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</si>
  <si>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</si>
  <si>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</si>
  <si>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</si>
  <si>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</si>
  <si>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</si>
  <si>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</si>
  <si>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</si>
  <si>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</si>
  <si>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</si>
  <si>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</si>
  <si>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</si>
  <si>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</si>
  <si>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</si>
  <si>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</si>
  <si>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</si>
  <si>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</si>
  <si>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</si>
  <si>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</si>
  <si>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</si>
  <si>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</si>
  <si>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</si>
  <si>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</si>
  <si>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</si>
  <si>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</si>
  <si>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</si>
  <si>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</si>
  <si>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</si>
  <si>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</si>
  <si>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</si>
  <si>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</si>
  <si>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</si>
  <si>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</si>
  <si>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</si>
  <si>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</si>
  <si>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</si>
  <si>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</si>
  <si>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</si>
  <si>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</si>
  <si>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</si>
  <si>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</si>
  <si>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</si>
  <si>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</si>
  <si>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</si>
  <si>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</si>
  <si>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</si>
  <si>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</si>
  <si>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</si>
  <si>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</si>
  <si>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</si>
  <si>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</si>
  <si>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</si>
  <si>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</si>
  <si>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</si>
  <si>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</si>
  <si>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</si>
  <si>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</si>
  <si>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</si>
  <si>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</si>
  <si>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</si>
  <si>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</si>
  <si>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</si>
  <si>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</si>
  <si>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</si>
  <si>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</si>
  <si>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</si>
  <si>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</si>
  <si>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</si>
  <si>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</si>
  <si>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</si>
  <si>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</si>
  <si>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</si>
  <si>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</si>
  <si>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</si>
  <si>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</si>
  <si>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</si>
  <si>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</si>
  <si>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</si>
  <si>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</si>
  <si>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</si>
  <si>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</si>
  <si>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</si>
  <si>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</si>
  <si>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</si>
  <si>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</si>
  <si>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</si>
  <si>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</si>
  <si>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</si>
  <si>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</si>
  <si>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</si>
  <si>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</si>
  <si>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</si>
  <si>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</si>
  <si>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</si>
  <si>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</si>
  <si>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</si>
  <si>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</si>
  <si>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</si>
  <si>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</si>
  <si>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</si>
  <si>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</si>
  <si>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</si>
  <si>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</si>
  <si>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</si>
  <si>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</si>
  <si>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</si>
  <si>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</si>
  <si>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</si>
  <si>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</si>
  <si>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</si>
  <si>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</si>
  <si>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</si>
  <si>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</si>
  <si>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</si>
  <si>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</si>
  <si>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</si>
  <si>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</si>
  <si>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</si>
  <si>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</si>
  <si>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</si>
  <si>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</si>
  <si>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</si>
  <si>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</si>
  <si>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</si>
  <si>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</si>
  <si>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</si>
  <si>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</si>
  <si>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</si>
  <si>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</si>
  <si>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</si>
  <si>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</si>
  <si>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</si>
  <si>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</si>
  <si>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</si>
  <si>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</si>
  <si>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</si>
  <si>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</si>
  <si>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</si>
  <si>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</si>
  <si>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</si>
  <si>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</si>
  <si>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</si>
  <si>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</si>
  <si>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</si>
  <si>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</si>
  <si>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</si>
  <si>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</si>
  <si>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</si>
  <si>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</si>
  <si>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</si>
  <si>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</si>
  <si>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</si>
  <si>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</si>
  <si>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</si>
  <si>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</si>
  <si>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</si>
  <si>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</si>
  <si>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</si>
  <si>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</si>
  <si>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</si>
  <si>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</si>
  <si>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</si>
  <si>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</si>
  <si>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</si>
  <si>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</si>
  <si>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</si>
  <si>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</si>
  <si>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</si>
  <si>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</si>
  <si>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</si>
  <si>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</si>
  <si>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</si>
  <si>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</si>
  <si>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</si>
  <si>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</si>
  <si>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</si>
  <si>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</si>
  <si>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</si>
  <si>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</si>
  <si>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</si>
  <si>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</si>
  <si>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</si>
  <si>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</si>
  <si>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</si>
  <si>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</si>
  <si>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</si>
  <si>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</si>
  <si>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</si>
  <si>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</si>
  <si>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</si>
  <si>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</si>
  <si>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</si>
  <si>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</si>
  <si>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</si>
  <si>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</si>
  <si>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</si>
  <si>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</si>
  <si>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</si>
  <si>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</si>
  <si>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</si>
  <si>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</si>
  <si>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</si>
  <si>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</si>
  <si>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</si>
  <si>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</si>
  <si>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</si>
  <si>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</si>
  <si>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</si>
  <si>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</si>
  <si>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</si>
  <si>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</si>
  <si>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</si>
  <si>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</si>
  <si>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</si>
  <si>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</si>
  <si>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</si>
  <si>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</si>
  <si>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</si>
  <si>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</si>
  <si>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</si>
  <si>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</si>
  <si>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</si>
  <si>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</si>
  <si>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</si>
  <si>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</si>
  <si>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</si>
  <si>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</si>
  <si>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</si>
  <si>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</si>
  <si>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</si>
  <si>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</si>
  <si>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</si>
  <si>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</si>
  <si>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</si>
  <si>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</si>
  <si>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</si>
  <si>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</si>
  <si>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</si>
  <si>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</si>
  <si>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</si>
  <si>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</si>
  <si>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</si>
  <si>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</si>
  <si>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</si>
  <si>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</si>
  <si>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</si>
  <si>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</si>
  <si>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</si>
  <si>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</si>
  <si>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</si>
  <si>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</si>
  <si>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</si>
  <si>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</si>
  <si>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</si>
  <si>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</si>
  <si>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</si>
  <si>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</si>
  <si>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</si>
  <si>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</si>
  <si>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</si>
  <si>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</si>
  <si>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</si>
  <si>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</si>
  <si>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</si>
  <si>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</si>
  <si>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</si>
  <si>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</si>
  <si>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</si>
  <si>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</si>
  <si>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</si>
  <si>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</si>
  <si>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</si>
  <si>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</si>
  <si>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</si>
  <si>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</si>
  <si>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</si>
  <si>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</si>
  <si>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</si>
  <si>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</si>
  <si>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</si>
  <si>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</si>
  <si>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</si>
  <si>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</si>
  <si>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</si>
  <si>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</si>
  <si>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</si>
  <si>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</si>
  <si>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</si>
  <si>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</si>
  <si>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</si>
  <si>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</si>
  <si>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</si>
  <si>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</si>
  <si>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</si>
  <si>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</si>
  <si>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</si>
  <si>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</si>
  <si>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</si>
  <si>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</si>
  <si>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</si>
  <si>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</si>
  <si>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</si>
  <si>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</si>
  <si>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</si>
  <si>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</si>
  <si>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</si>
  <si>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</si>
  <si>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</si>
  <si>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</si>
  <si>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</si>
  <si>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</si>
  <si>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</si>
  <si>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</si>
  <si>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</si>
  <si>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</si>
  <si>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</si>
  <si>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</si>
  <si>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</si>
  <si>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</si>
  <si>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</si>
  <si>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</si>
  <si>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</si>
  <si>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</si>
  <si>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</si>
  <si>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</si>
  <si>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</si>
  <si>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</si>
  <si>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</si>
  <si>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</si>
  <si>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</si>
  <si>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</si>
  <si>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</si>
  <si>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</si>
  <si>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</si>
  <si>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</si>
  <si>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</si>
  <si>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</si>
  <si>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</si>
  <si>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</si>
  <si>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</si>
  <si>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</si>
  <si>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</si>
  <si>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</si>
  <si>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</si>
  <si>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</si>
  <si>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</si>
  <si>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</si>
  <si>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</si>
  <si>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</si>
  <si>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</si>
  <si>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</si>
  <si>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</si>
  <si>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</si>
  <si>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</si>
  <si>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</si>
  <si>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</si>
  <si>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</si>
  <si>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</si>
  <si>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</si>
  <si>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</si>
  <si>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</si>
  <si>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</si>
  <si>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</si>
  <si>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</si>
  <si>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</si>
  <si>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</si>
  <si>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</si>
  <si>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</si>
  <si>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</si>
  <si>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</si>
  <si>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</si>
  <si>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</si>
  <si>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</si>
  <si>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</si>
  <si>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</si>
  <si>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</si>
  <si>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</si>
  <si>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</si>
  <si>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</si>
  <si>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</si>
  <si>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</si>
  <si>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</si>
  <si>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</si>
  <si>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</si>
  <si>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</si>
  <si>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</si>
  <si>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</si>
  <si>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</si>
  <si>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</si>
  <si>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</si>
  <si>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</si>
  <si>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</si>
  <si>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</si>
  <si>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</si>
  <si>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</si>
  <si>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</si>
  <si>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</si>
  <si>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</si>
  <si>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</si>
  <si>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</si>
  <si>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</si>
  <si>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</si>
  <si>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</si>
  <si>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</si>
  <si>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</si>
  <si>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</si>
  <si>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</si>
  <si>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</si>
  <si>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</si>
  <si>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</si>
  <si>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</si>
  <si>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</si>
  <si>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</si>
  <si>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</si>
  <si>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</si>
  <si>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</si>
  <si>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</si>
  <si>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</si>
  <si>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</si>
  <si>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</si>
  <si>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</si>
  <si>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</si>
  <si>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</si>
  <si>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</si>
  <si>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</si>
  <si>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</si>
  <si>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</si>
  <si>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</si>
  <si>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</si>
  <si>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</si>
  <si>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</si>
  <si>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</si>
  <si>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</si>
  <si>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</si>
  <si>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</si>
  <si>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</si>
  <si>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</si>
  <si>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</si>
  <si>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</si>
  <si>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</si>
  <si>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</si>
  <si>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</si>
  <si>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</si>
  <si>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</si>
  <si>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</si>
  <si>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</si>
  <si>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</si>
  <si>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</si>
  <si>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</si>
  <si>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</si>
  <si>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</si>
  <si>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</si>
  <si>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</si>
  <si>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</si>
  <si>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</si>
  <si>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</si>
  <si>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</si>
  <si>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</si>
  <si>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</si>
  <si>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</si>
  <si>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</si>
  <si>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</si>
  <si>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</si>
  <si>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</si>
  <si>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</si>
  <si>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</si>
  <si>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</si>
  <si>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</si>
  <si>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</si>
  <si>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</si>
  <si>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</si>
  <si>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</si>
  <si>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</si>
  <si>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</si>
  <si>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</si>
  <si>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</si>
  <si>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</si>
  <si>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</si>
  <si>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</si>
  <si>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</si>
  <si>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</si>
  <si>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</si>
  <si>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</si>
  <si>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</si>
  <si>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</si>
  <si>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</si>
  <si>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</si>
  <si>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</si>
  <si>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</si>
  <si>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</si>
  <si>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</si>
  <si>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</si>
  <si>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</si>
  <si>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</si>
  <si>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</si>
  <si>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</si>
  <si>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</si>
  <si>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</si>
  <si>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</si>
  <si>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</si>
  <si>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</si>
  <si>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</si>
  <si>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</si>
  <si>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</si>
  <si>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</si>
  <si>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</si>
  <si>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</si>
  <si>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</si>
  <si>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</si>
  <si>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</si>
  <si>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</si>
  <si>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</si>
  <si>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</si>
  <si>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</si>
  <si>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</si>
  <si>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</si>
  <si>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</si>
  <si>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</si>
  <si>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</si>
  <si>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</si>
  <si>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</si>
  <si>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</si>
  <si>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</si>
  <si>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</si>
  <si>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</si>
  <si>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</si>
  <si>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</si>
  <si>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</si>
  <si>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</si>
  <si>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</si>
  <si>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</si>
  <si>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</si>
  <si>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</si>
  <si>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</si>
  <si>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</si>
  <si>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</si>
  <si>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</si>
  <si>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</si>
  <si>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</si>
  <si>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</si>
  <si>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</si>
  <si>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</si>
  <si>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</si>
  <si>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</si>
  <si>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</si>
  <si>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</si>
  <si>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</si>
  <si>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</si>
  <si>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</si>
  <si>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</si>
  <si>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</si>
  <si>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</si>
  <si>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</si>
  <si>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</si>
  <si>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</si>
  <si>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</si>
  <si>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</si>
  <si>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</si>
  <si>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</si>
  <si>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</si>
  <si>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</si>
  <si>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</si>
  <si>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</si>
  <si>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</si>
  <si>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</si>
  <si>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</si>
  <si>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</si>
  <si>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</si>
  <si>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</si>
  <si>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</si>
  <si>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</si>
  <si>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</si>
  <si>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</si>
  <si>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</si>
  <si>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</si>
  <si>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</si>
  <si>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</si>
  <si>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</si>
  <si>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</si>
  <si>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</si>
  <si>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</si>
  <si>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</si>
  <si>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</si>
  <si>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</si>
  <si>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</si>
  <si>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</si>
  <si>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</si>
  <si>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</si>
  <si>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</si>
  <si>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</si>
  <si>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</si>
  <si>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</si>
  <si>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</si>
  <si>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</si>
  <si>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</si>
  <si>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</si>
  <si>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</si>
  <si>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</si>
  <si>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</si>
  <si>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</si>
  <si>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</si>
  <si>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</si>
  <si>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</si>
  <si>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</si>
  <si>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</si>
  <si>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</si>
  <si>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</si>
  <si>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</si>
  <si>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</si>
  <si>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</si>
  <si>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</si>
  <si>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</si>
  <si>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</si>
  <si>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</si>
  <si>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</si>
  <si>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</si>
  <si>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</si>
  <si>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</si>
  <si>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</si>
  <si>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</si>
  <si>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</si>
  <si>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</si>
  <si>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</si>
  <si>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</si>
  <si>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</si>
  <si>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</si>
  <si>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</si>
  <si>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</si>
  <si>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</si>
  <si>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</si>
  <si>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</si>
  <si>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</si>
  <si>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</si>
  <si>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</si>
  <si>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</si>
  <si>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</si>
  <si>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</si>
  <si>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</si>
  <si>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</si>
  <si>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</si>
  <si>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</si>
  <si>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</si>
  <si>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</si>
  <si>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</si>
  <si>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</si>
  <si>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</si>
  <si>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</si>
  <si>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</si>
  <si>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</si>
  <si>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</si>
  <si>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</si>
  <si>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</si>
  <si>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</si>
  <si>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</si>
  <si>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</si>
  <si>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</si>
  <si>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</si>
  <si>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</si>
  <si>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</si>
  <si>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</si>
  <si>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</si>
  <si>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</si>
  <si>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</si>
  <si>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</si>
  <si>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</si>
  <si>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</si>
  <si>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</si>
  <si>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</si>
  <si>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</si>
  <si>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</si>
  <si>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</si>
  <si>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</si>
  <si>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</si>
  <si>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</si>
  <si>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</si>
  <si>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</si>
  <si>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</si>
  <si>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</si>
  <si>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</si>
  <si>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</si>
  <si>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</si>
  <si>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</si>
  <si>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</si>
  <si>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</si>
  <si>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</si>
  <si>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</si>
  <si>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</si>
  <si>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</si>
  <si>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</si>
  <si>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</si>
  <si>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</si>
  <si>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</si>
  <si>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</si>
  <si>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</si>
  <si>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</si>
  <si>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</si>
  <si>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</si>
  <si>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</si>
  <si>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</si>
  <si>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</si>
  <si>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</si>
  <si>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</si>
  <si>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</si>
  <si>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</si>
  <si>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</si>
  <si>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</si>
  <si>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</si>
  <si>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</si>
  <si>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</si>
  <si>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</si>
  <si>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</si>
  <si>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</si>
  <si>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</si>
  <si>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</si>
  <si>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</si>
  <si>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</si>
  <si>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</si>
  <si>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</si>
  <si>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</si>
  <si>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</si>
  <si>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</si>
  <si>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</si>
  <si>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</si>
  <si>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</si>
  <si>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</si>
  <si>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</si>
  <si>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</si>
  <si>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</si>
  <si>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</si>
  <si>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</si>
  <si>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</si>
  <si>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</si>
  <si>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</si>
  <si>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</si>
  <si>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</si>
  <si>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</si>
  <si>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</si>
  <si>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</si>
  <si>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</si>
  <si>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</si>
  <si>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</si>
  <si>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</si>
  <si>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</si>
  <si>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</si>
  <si>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</si>
  <si>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</si>
  <si>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</si>
  <si>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</si>
  <si>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</si>
  <si>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</si>
  <si>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</si>
  <si>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</si>
  <si>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</si>
  <si>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</si>
  <si>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</si>
  <si>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</si>
  <si>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</si>
  <si>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</si>
  <si>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</si>
  <si>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</si>
  <si>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</si>
  <si>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</si>
  <si>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</si>
  <si>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</si>
  <si>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</si>
  <si>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</si>
  <si>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</si>
  <si>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</si>
  <si>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</si>
  <si>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</si>
  <si>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</si>
  <si>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</si>
  <si>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</si>
  <si>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</si>
  <si>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</si>
  <si>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</si>
  <si>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</si>
  <si>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</si>
  <si>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</si>
  <si>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</si>
  <si>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</si>
  <si>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</si>
  <si>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</si>
  <si>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</si>
  <si>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</si>
  <si>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</si>
  <si>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</si>
  <si>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</si>
  <si>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</si>
  <si>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</si>
  <si>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</si>
  <si>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</si>
  <si>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</si>
  <si>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</si>
  <si>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</si>
  <si>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</si>
  <si>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</si>
  <si>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</si>
  <si>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</si>
  <si>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</si>
  <si>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</si>
  <si>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</si>
  <si>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</si>
  <si>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</si>
  <si>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</si>
  <si>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</si>
  <si>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</si>
  <si>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</si>
  <si>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</si>
  <si>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</si>
  <si>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</si>
  <si>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</si>
  <si>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</si>
  <si>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</si>
  <si>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</si>
  <si>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</si>
  <si>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</si>
  <si>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</si>
  <si>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</si>
  <si>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</si>
  <si>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</si>
  <si>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</si>
  <si>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</si>
  <si>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</si>
  <si>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</si>
  <si>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</si>
  <si>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</si>
  <si>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</si>
  <si>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</si>
  <si>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</si>
  <si>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</si>
  <si>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</si>
  <si>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</si>
  <si>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</si>
  <si>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</si>
  <si>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</si>
  <si>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</si>
  <si>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</si>
  <si>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</si>
  <si>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</si>
  <si>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</si>
  <si>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</si>
  <si>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</si>
  <si>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</si>
  <si>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</si>
  <si>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</si>
  <si>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</si>
  <si>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</si>
  <si>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</si>
  <si>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</si>
  <si>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</si>
  <si>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</si>
  <si>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</si>
  <si>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</si>
  <si>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</si>
  <si>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</si>
  <si>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</si>
  <si>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</si>
  <si>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</si>
  <si>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</si>
  <si>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</si>
  <si>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</si>
  <si>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</si>
  <si>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</si>
  <si>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</si>
  <si>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</si>
  <si>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</si>
  <si>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</si>
  <si>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</si>
  <si>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</si>
  <si>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</si>
  <si>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</si>
  <si>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</si>
  <si>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</si>
  <si>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</si>
  <si>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</si>
  <si>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</si>
  <si>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</si>
  <si>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</si>
  <si>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</si>
  <si>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</si>
  <si>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</si>
  <si>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</si>
  <si>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</si>
  <si>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</si>
  <si>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</si>
  <si>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</si>
  <si>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</si>
  <si>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</si>
  <si>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</si>
  <si>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</si>
  <si>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</si>
  <si>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</si>
  <si>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</si>
  <si>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</si>
  <si>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</si>
  <si>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</si>
  <si>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</si>
  <si>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</si>
  <si>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</si>
  <si>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</si>
  <si>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</si>
  <si>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</si>
  <si>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</si>
  <si>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</si>
  <si>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</si>
  <si>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</si>
  <si>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</si>
  <si>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</si>
  <si>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</si>
  <si>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</si>
  <si>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</si>
  <si>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</si>
  <si>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</si>
  <si>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</si>
  <si>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</si>
  <si>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</si>
  <si>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</si>
  <si>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</si>
  <si>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</si>
  <si>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</si>
  <si>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</si>
  <si>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</si>
  <si>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</si>
  <si>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</si>
  <si>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</si>
  <si>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</si>
  <si>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</si>
  <si>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</si>
  <si>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</si>
  <si>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</si>
  <si>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</si>
  <si>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</si>
  <si>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</si>
  <si>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</si>
  <si>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</si>
  <si>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</si>
  <si>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</si>
  <si>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</si>
  <si>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</si>
  <si>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</si>
  <si>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</si>
  <si>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</si>
  <si>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</si>
  <si>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</si>
  <si>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</si>
  <si>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</si>
  <si>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</si>
  <si>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</si>
  <si>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</si>
  <si>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</si>
  <si>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</si>
  <si>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</si>
  <si>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</si>
  <si>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</si>
  <si>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</si>
  <si>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</si>
  <si>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</si>
  <si>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</si>
  <si>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</si>
  <si>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</si>
  <si>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</si>
  <si>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</si>
  <si>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</si>
  <si>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</si>
  <si>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</si>
  <si>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</si>
  <si>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</si>
  <si>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</si>
  <si>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</si>
  <si>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</si>
  <si>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</si>
  <si>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</si>
  <si>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</si>
  <si>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</si>
  <si>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</si>
  <si>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</si>
  <si>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</si>
  <si>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</si>
  <si>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</si>
  <si>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</si>
  <si>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</si>
  <si>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</si>
  <si>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</si>
  <si>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</si>
  <si>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</si>
  <si>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</si>
  <si>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</si>
  <si>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</si>
  <si>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</si>
  <si>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</si>
  <si>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</si>
  <si>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</si>
  <si>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</si>
  <si>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</si>
  <si>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</si>
  <si>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</si>
  <si>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</si>
  <si>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</si>
  <si>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</si>
  <si>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</si>
  <si>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</si>
  <si>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</si>
  <si>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</si>
  <si>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</si>
  <si>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</si>
  <si>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</si>
  <si>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</si>
  <si>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</si>
  <si>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</si>
  <si>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</si>
  <si>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</si>
  <si>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</si>
  <si>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</si>
  <si>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</si>
  <si>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</si>
  <si>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</si>
  <si>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</si>
  <si>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</si>
  <si>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</si>
  <si>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</si>
  <si>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</si>
  <si>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</si>
  <si>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</si>
  <si>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</si>
  <si>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</si>
  <si>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</si>
  <si>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</si>
  <si>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</si>
  <si>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</si>
  <si>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</si>
  <si>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</si>
  <si>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</si>
  <si>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</si>
  <si>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</si>
  <si>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</si>
  <si>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</si>
  <si>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</si>
  <si>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</si>
  <si>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</si>
  <si>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</si>
  <si>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</si>
  <si>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</si>
  <si>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</si>
  <si>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</si>
  <si>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</si>
  <si>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</si>
  <si>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</si>
  <si>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</si>
  <si>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</si>
  <si>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</si>
  <si>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</si>
  <si>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</si>
  <si>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</si>
  <si>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</si>
  <si>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</si>
  <si>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</si>
  <si>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</si>
  <si>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</si>
  <si>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</si>
  <si>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</si>
  <si>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</si>
  <si>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</si>
  <si>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</si>
  <si>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</si>
  <si>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</si>
  <si>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</si>
  <si>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</si>
  <si>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</si>
  <si>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</si>
  <si>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</si>
  <si>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</si>
  <si>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</si>
  <si>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</si>
  <si>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</si>
  <si>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</si>
  <si>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</si>
  <si>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</si>
  <si>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</si>
  <si>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</si>
  <si>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</si>
  <si>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</si>
  <si>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</si>
  <si>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</si>
  <si>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</si>
  <si>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</si>
  <si>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</si>
  <si>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</si>
  <si>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</si>
  <si>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</si>
  <si>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</si>
  <si>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</si>
  <si>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</si>
  <si>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</si>
  <si>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</si>
  <si>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</si>
  <si>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</si>
  <si>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</si>
  <si>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</si>
  <si>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</si>
  <si>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</si>
  <si>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</si>
  <si>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</si>
  <si>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</si>
  <si>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</si>
  <si>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</si>
  <si>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</si>
  <si>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</si>
  <si>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</si>
  <si>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</si>
  <si>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</si>
  <si>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</si>
  <si>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</si>
  <si>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</si>
  <si>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</si>
  <si>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</si>
  <si>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</si>
  <si>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</si>
  <si>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</si>
  <si>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</si>
  <si>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</si>
  <si>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</si>
  <si>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</si>
  <si>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</si>
  <si>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</si>
  <si>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</si>
  <si>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</si>
  <si>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</si>
  <si>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</si>
  <si>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</si>
  <si>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</si>
  <si>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</si>
  <si>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</si>
  <si>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</si>
  <si>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</si>
  <si>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</si>
  <si>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</si>
  <si>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</si>
  <si>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</si>
  <si>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</si>
  <si>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</si>
  <si>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</si>
  <si>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</si>
  <si>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</si>
  <si>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</si>
  <si>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</si>
  <si>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</si>
  <si>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</si>
  <si>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</si>
  <si>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</si>
  <si>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</si>
  <si>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</si>
  <si>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</si>
  <si>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</si>
  <si>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</si>
  <si>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</si>
  <si>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</si>
  <si>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</si>
  <si>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</si>
  <si>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</si>
  <si>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</si>
  <si>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</si>
  <si>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</si>
  <si>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</si>
  <si>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</si>
  <si>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</si>
  <si>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</si>
  <si>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</si>
  <si>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</si>
  <si>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</si>
  <si>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</si>
  <si>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</si>
  <si>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</si>
  <si>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</si>
  <si>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</si>
  <si>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</si>
  <si>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</si>
  <si>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</si>
  <si>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</si>
  <si>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</si>
  <si>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</si>
  <si>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</si>
  <si>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</si>
  <si>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</si>
  <si>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</si>
  <si>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</si>
  <si>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</si>
  <si>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</si>
  <si>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</si>
  <si>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</si>
  <si>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</si>
  <si>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</si>
  <si>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</si>
  <si>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</si>
  <si>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</si>
  <si>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</si>
  <si>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</si>
  <si>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</si>
  <si>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</si>
  <si>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</si>
  <si>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</si>
  <si>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</si>
  <si>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</si>
  <si>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</si>
  <si>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</si>
  <si>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</si>
  <si>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</si>
  <si>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</si>
  <si>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</si>
  <si>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</si>
  <si>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</si>
  <si>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</si>
  <si>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</si>
  <si>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</si>
  <si>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</si>
  <si>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</si>
  <si>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</si>
  <si>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</si>
  <si>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</si>
  <si>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</si>
  <si>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</si>
  <si>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</si>
  <si>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</si>
  <si>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</si>
  <si>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</si>
  <si>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</si>
  <si>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</si>
  <si>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</si>
  <si>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</si>
  <si>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</si>
  <si>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</si>
  <si>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</si>
  <si>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</si>
  <si>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</si>
  <si>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</si>
  <si>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</si>
  <si>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</si>
  <si>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</si>
  <si>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</si>
  <si>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</si>
  <si>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</si>
  <si>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</si>
  <si>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</si>
  <si>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</si>
  <si>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</si>
  <si>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</si>
  <si>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</si>
  <si>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</si>
  <si>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</si>
  <si>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</si>
  <si>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</si>
  <si>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</si>
  <si>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</si>
  <si>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</si>
  <si>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</si>
  <si>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</si>
  <si>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</si>
  <si>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</si>
  <si>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</si>
  <si>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</si>
  <si>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</si>
  <si>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</si>
  <si>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</si>
  <si>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</si>
  <si>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</si>
  <si>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</si>
  <si>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</si>
  <si>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</si>
  <si>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</si>
  <si>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</si>
  <si>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</si>
  <si>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</si>
  <si>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</si>
  <si>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</si>
  <si>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</si>
  <si>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</si>
  <si>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</si>
  <si>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</si>
  <si>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</si>
  <si>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</si>
  <si>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</si>
  <si>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</si>
  <si>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</si>
  <si>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</si>
  <si>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</si>
  <si>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</si>
  <si>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</si>
  <si>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</si>
  <si>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</si>
  <si>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</si>
  <si>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</si>
  <si>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</si>
  <si>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</si>
  <si>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</si>
  <si>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</si>
  <si>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</si>
  <si>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</si>
  <si>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</si>
  <si>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</si>
  <si>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</si>
  <si>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</si>
  <si>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</si>
  <si>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</si>
  <si>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</si>
  <si>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</si>
  <si>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</si>
  <si>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</si>
  <si>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</si>
  <si>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</si>
  <si>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</si>
  <si>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</si>
  <si>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</si>
  <si>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</si>
  <si>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</si>
  <si>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</si>
  <si>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</si>
  <si>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</si>
  <si>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</si>
  <si>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</si>
  <si>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</si>
  <si>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</si>
  <si>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</si>
  <si>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</si>
  <si>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</si>
  <si>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</si>
  <si>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</si>
  <si>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</si>
  <si>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</si>
  <si>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</si>
  <si>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</si>
  <si>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</si>
  <si>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</si>
  <si>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</si>
  <si>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</si>
  <si>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</si>
  <si>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</si>
  <si>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</si>
  <si>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</si>
  <si>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</si>
  <si>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</si>
  <si>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</si>
  <si>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</si>
  <si>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</si>
  <si>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</si>
  <si>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</si>
  <si>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</si>
  <si>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</si>
  <si>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</si>
  <si>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</si>
  <si>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</si>
  <si>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</si>
  <si>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</si>
  <si>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</si>
  <si>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</si>
  <si>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</si>
  <si>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</si>
  <si>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</si>
  <si>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</si>
  <si>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</si>
  <si>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</si>
  <si>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</si>
  <si>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</si>
  <si>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</si>
  <si>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</si>
  <si>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</si>
  <si>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</si>
  <si>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</si>
  <si>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</si>
  <si>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</si>
  <si>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</si>
  <si>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</si>
  <si>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</si>
  <si>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</si>
  <si>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</si>
  <si>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</si>
  <si>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</si>
  <si>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</si>
  <si>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</si>
  <si>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</si>
  <si>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</si>
  <si>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</si>
  <si>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</si>
  <si>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</si>
  <si>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</si>
  <si>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</si>
  <si>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</si>
  <si>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</si>
  <si>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</si>
  <si>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</si>
  <si>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</si>
  <si>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</si>
  <si>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</si>
  <si>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</si>
  <si>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</si>
  <si>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</si>
  <si>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</si>
  <si>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</si>
  <si>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</si>
  <si>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</si>
  <si>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</si>
  <si>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</si>
  <si>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</si>
  <si>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</si>
  <si>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</si>
  <si>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</si>
  <si>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</si>
  <si>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</si>
  <si>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</si>
  <si>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</si>
  <si>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</si>
  <si>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</si>
  <si>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</si>
  <si>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</si>
  <si>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</si>
  <si>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</si>
  <si>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</si>
  <si>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</si>
  <si>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</si>
  <si>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</si>
  <si>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</si>
  <si>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</si>
  <si>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</si>
  <si>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</si>
  <si>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</si>
  <si>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</si>
  <si>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</si>
  <si>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</si>
  <si>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</si>
  <si>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</si>
  <si>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</si>
  <si>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</si>
  <si>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</si>
  <si>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</si>
  <si>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</si>
  <si>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</si>
  <si>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</si>
  <si>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</si>
  <si>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</si>
  <si>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</si>
  <si>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</si>
  <si>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</si>
  <si>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</si>
  <si>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</si>
  <si>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</si>
  <si>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</si>
  <si>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</si>
  <si>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</si>
  <si>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</si>
  <si>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</si>
  <si>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</si>
  <si>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</si>
  <si>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</si>
  <si>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</si>
  <si>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</si>
  <si>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</si>
  <si>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</si>
  <si>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</si>
  <si>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</si>
  <si>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</si>
  <si>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</si>
  <si>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</si>
  <si>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</si>
  <si>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</si>
  <si>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</si>
  <si>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</si>
  <si>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</si>
  <si>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</si>
  <si>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</si>
  <si>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</si>
  <si>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</si>
  <si>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</si>
  <si>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</si>
  <si>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</si>
  <si>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</si>
  <si>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</si>
  <si>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</si>
  <si>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</si>
  <si>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</si>
  <si>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</si>
  <si>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</si>
  <si>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</si>
  <si>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</si>
  <si>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</si>
  <si>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</si>
  <si>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</si>
  <si>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</si>
  <si>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</si>
  <si>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</si>
  <si>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</si>
  <si>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</si>
  <si>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</si>
  <si>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</si>
  <si>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</si>
  <si>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</si>
  <si>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</si>
  <si>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</si>
  <si>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</si>
  <si>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</si>
  <si>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</si>
  <si>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</si>
  <si>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</si>
  <si>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</si>
  <si>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</si>
  <si>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</si>
  <si>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</si>
  <si>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</si>
  <si>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</si>
  <si>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</si>
  <si>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</si>
  <si>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</si>
  <si>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</si>
  <si>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</si>
  <si>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</si>
  <si>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</si>
  <si>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</si>
  <si>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</si>
  <si>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</si>
  <si>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</si>
  <si>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</si>
  <si>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</si>
  <si>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</si>
  <si>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</si>
  <si>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</si>
  <si>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</si>
  <si>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</si>
  <si>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</si>
  <si>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</si>
  <si>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</si>
  <si>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</si>
  <si>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</si>
  <si>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</si>
  <si>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</si>
  <si>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</si>
  <si>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</si>
  <si>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</si>
  <si>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</si>
  <si>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</si>
  <si>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</si>
  <si>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</si>
  <si>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</si>
  <si>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</si>
  <si>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</si>
  <si>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</si>
  <si>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</si>
  <si>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</si>
  <si>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</si>
  <si>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</si>
  <si>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</si>
  <si>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</si>
  <si>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</si>
  <si>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</si>
  <si>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</si>
  <si>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</si>
  <si>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</si>
  <si>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</si>
  <si>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</si>
  <si>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</si>
  <si>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</si>
  <si>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</si>
  <si>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</si>
  <si>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</si>
  <si>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</si>
  <si>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</si>
  <si>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</si>
  <si>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</si>
  <si>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</si>
  <si>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</si>
  <si>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</si>
  <si>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</si>
  <si>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</si>
  <si>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</si>
  <si>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</si>
  <si>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</si>
  <si>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</si>
  <si>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</si>
  <si>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</si>
  <si>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</si>
  <si>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</si>
  <si>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</si>
  <si>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</si>
  <si>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</si>
  <si>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</si>
  <si>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</si>
  <si>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</si>
  <si>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</si>
  <si>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</si>
  <si>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</si>
  <si>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</si>
  <si>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</si>
  <si>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</si>
  <si>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</si>
  <si>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</si>
  <si>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</si>
  <si>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</si>
  <si>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</si>
  <si>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</si>
  <si>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</si>
  <si>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</si>
  <si>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</si>
  <si>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</si>
  <si>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</si>
  <si>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</si>
  <si>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</si>
  <si>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</si>
  <si>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</si>
  <si>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</si>
  <si>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</si>
  <si>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</si>
  <si>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</si>
  <si>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</si>
  <si>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</si>
  <si>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</si>
  <si>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</si>
  <si>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</si>
  <si>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</si>
  <si>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</si>
  <si>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</si>
  <si>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</si>
  <si>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</si>
  <si>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</si>
  <si>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</si>
  <si>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</si>
  <si>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</si>
  <si>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</si>
  <si>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</si>
  <si>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</si>
  <si>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</si>
  <si>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</si>
  <si>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</si>
  <si>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</si>
  <si>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</si>
  <si>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</si>
  <si>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</si>
  <si>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</si>
  <si>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</si>
  <si>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</si>
  <si>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</si>
  <si>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</si>
  <si>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</si>
  <si>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</si>
  <si>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</si>
  <si>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</si>
  <si>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</si>
  <si>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</si>
  <si>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</si>
  <si>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</si>
  <si>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</si>
  <si>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</si>
  <si>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</si>
  <si>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</si>
  <si>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</si>
  <si>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</si>
  <si>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</si>
  <si>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</si>
  <si>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</si>
  <si>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</si>
  <si>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</si>
  <si>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</si>
  <si>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</si>
  <si>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</si>
  <si>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</si>
  <si>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</si>
  <si>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</si>
  <si>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</si>
  <si>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</si>
  <si>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</si>
  <si>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</si>
  <si>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</si>
  <si>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</si>
  <si>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</si>
  <si>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</si>
  <si>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</si>
  <si>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</si>
  <si>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</si>
  <si>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</si>
  <si>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</si>
  <si>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</si>
  <si>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</si>
  <si>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</si>
  <si>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</si>
  <si>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</si>
  <si>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</si>
  <si>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</si>
  <si>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</si>
  <si>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</si>
  <si>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</si>
  <si>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</si>
  <si>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</si>
  <si>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</si>
  <si>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</si>
  <si>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</si>
  <si>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</si>
  <si>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</si>
  <si>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</si>
  <si>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</si>
  <si>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</si>
  <si>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</si>
  <si>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</si>
  <si>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</si>
  <si>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</si>
  <si>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</si>
  <si>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</si>
  <si>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</si>
  <si>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</si>
  <si>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</si>
  <si>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</si>
  <si>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</si>
  <si>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</si>
  <si>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</si>
  <si>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</si>
  <si>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</si>
  <si>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</si>
  <si>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</si>
  <si>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</si>
  <si>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</si>
  <si>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</si>
  <si>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</si>
  <si>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</si>
  <si>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</si>
  <si>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</si>
  <si>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</si>
  <si>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</si>
  <si>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</si>
  <si>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</si>
  <si>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</si>
  <si>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</si>
  <si>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</si>
  <si>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</si>
  <si>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</si>
  <si>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</si>
  <si>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</si>
  <si>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</si>
  <si>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</si>
  <si>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</si>
  <si>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</si>
  <si>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</si>
  <si>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</si>
  <si>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</si>
  <si>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</si>
  <si>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</si>
  <si>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</si>
  <si>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</si>
  <si>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</si>
  <si>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</si>
  <si>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</si>
  <si>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</si>
  <si>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</si>
  <si>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</si>
  <si>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</si>
  <si>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</si>
  <si>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</si>
  <si>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</si>
  <si>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</si>
  <si>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</si>
  <si>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</si>
  <si>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</si>
  <si>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</si>
  <si>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</si>
  <si>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</si>
  <si>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</si>
  <si>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</si>
  <si>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</si>
  <si>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</si>
  <si>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</si>
  <si>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</si>
  <si>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</si>
  <si>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</si>
  <si>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</si>
  <si>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</si>
  <si>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</si>
  <si>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</si>
  <si>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</si>
  <si>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</si>
  <si>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</si>
  <si>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</si>
  <si>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</si>
  <si>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</si>
  <si>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</si>
  <si>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</si>
  <si>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</si>
  <si>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</si>
  <si>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</si>
  <si>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</si>
  <si>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</si>
  <si>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</si>
  <si>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</si>
  <si>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</si>
  <si>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</si>
  <si>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</si>
  <si>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</si>
  <si>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</si>
  <si>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</si>
  <si>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</si>
  <si>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</si>
  <si>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</si>
  <si>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</si>
  <si>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</si>
  <si>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</si>
  <si>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</si>
  <si>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</si>
  <si>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</si>
  <si>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</si>
  <si>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</si>
  <si>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</si>
  <si>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</si>
  <si>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</si>
  <si>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</si>
  <si>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</si>
  <si>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</si>
  <si>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</si>
  <si>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</si>
  <si>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</si>
  <si>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</si>
  <si>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</si>
  <si>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</si>
  <si>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</si>
  <si>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</si>
  <si>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</si>
  <si>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</si>
  <si>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</si>
  <si>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</si>
  <si>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</si>
  <si>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</si>
  <si>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</si>
  <si>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</si>
  <si>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</si>
  <si>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</si>
  <si>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</si>
  <si>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</si>
  <si>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</si>
  <si>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</si>
  <si>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</si>
  <si>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</si>
  <si>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</si>
  <si>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</si>
  <si>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</si>
  <si>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</si>
  <si>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</si>
  <si>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</si>
  <si>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</si>
  <si>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</si>
  <si>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</si>
  <si>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</si>
  <si>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</si>
  <si>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</si>
  <si>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</si>
  <si>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</si>
  <si>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</si>
  <si>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</si>
  <si>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</si>
  <si>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</si>
  <si>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</si>
  <si>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</si>
  <si>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</si>
  <si>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</si>
  <si>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</si>
  <si>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</si>
  <si>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</si>
  <si>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</si>
  <si>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</si>
  <si>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</si>
  <si>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</si>
  <si>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</si>
  <si>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</si>
  <si>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</si>
  <si>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</si>
  <si>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</si>
  <si>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</si>
  <si>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</si>
  <si>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</si>
  <si>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</si>
  <si>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</si>
  <si>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</si>
  <si>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</si>
  <si>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</si>
  <si>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</si>
  <si>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</si>
  <si>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</si>
  <si>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</si>
  <si>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</si>
  <si>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</si>
  <si>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</si>
  <si>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</si>
  <si>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</si>
  <si>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</si>
  <si>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</si>
  <si>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</si>
  <si>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</si>
  <si>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</si>
  <si>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</si>
  <si>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</si>
  <si>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</si>
  <si>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</si>
  <si>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</si>
  <si>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</si>
  <si>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</si>
  <si>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</si>
  <si>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</si>
  <si>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</si>
  <si>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</si>
  <si>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</si>
  <si>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</si>
  <si>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</si>
  <si>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</si>
  <si>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</si>
  <si>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</si>
  <si>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</si>
  <si>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</si>
  <si>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</si>
  <si>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</si>
  <si>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</si>
  <si>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</si>
  <si>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</si>
  <si>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</si>
  <si>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</si>
  <si>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</si>
  <si>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</si>
  <si>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</si>
  <si>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</si>
  <si>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</si>
  <si>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</si>
  <si>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</si>
  <si>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</si>
  <si>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</si>
  <si>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</si>
  <si>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</si>
  <si>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</si>
  <si>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</si>
  <si>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</si>
  <si>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</si>
  <si>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</si>
  <si>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</si>
  <si>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</si>
  <si>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</si>
  <si>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</si>
  <si>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</si>
  <si>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</si>
  <si>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</si>
  <si>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</si>
  <si>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</si>
  <si>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</si>
  <si>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</si>
  <si>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</si>
  <si>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</si>
  <si>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</si>
  <si>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</si>
  <si>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</si>
  <si>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</si>
  <si>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</si>
  <si>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</si>
  <si>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</si>
  <si>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</si>
  <si>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</si>
  <si>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</si>
  <si>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</si>
  <si>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</si>
  <si>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</si>
  <si>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</si>
  <si>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</si>
  <si>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</si>
  <si>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</si>
  <si>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</si>
  <si>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</si>
  <si>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</si>
  <si>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</si>
  <si>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</si>
  <si>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</si>
  <si>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</si>
  <si>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</si>
  <si>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</si>
  <si>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</si>
  <si>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</si>
  <si>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</si>
  <si>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</si>
  <si>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</si>
  <si>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</si>
  <si>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</si>
  <si>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</si>
  <si>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</si>
  <si>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</si>
  <si>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</si>
  <si>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</si>
  <si>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</si>
  <si>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</si>
  <si>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</si>
  <si>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</si>
  <si>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</si>
  <si>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</si>
  <si>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</si>
  <si>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</si>
  <si>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</si>
  <si>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</si>
  <si>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</si>
  <si>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</si>
  <si>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</si>
  <si>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</si>
  <si>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</si>
  <si>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</si>
  <si>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</si>
  <si>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</si>
  <si>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</si>
  <si>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</si>
  <si>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</si>
  <si>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</si>
  <si>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</si>
  <si>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</si>
  <si>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</si>
  <si>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</si>
  <si>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</si>
  <si>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</si>
  <si>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</si>
  <si>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</si>
  <si>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</si>
  <si>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</si>
  <si>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</si>
  <si>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</si>
  <si>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</si>
  <si>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</si>
  <si>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</si>
  <si>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</si>
  <si>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</si>
  <si>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</si>
  <si>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</si>
  <si>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</si>
  <si>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</si>
  <si>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</si>
  <si>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</si>
  <si>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</si>
  <si>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</si>
  <si>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</si>
  <si>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</si>
  <si>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</si>
  <si>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</si>
  <si>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</si>
  <si>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</si>
  <si>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</si>
  <si>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</si>
  <si>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</si>
  <si>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</si>
  <si>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</si>
  <si>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</si>
  <si>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</si>
  <si>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</si>
  <si>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</si>
  <si>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</si>
  <si>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</si>
  <si>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</si>
  <si>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</si>
  <si>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</si>
  <si>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</si>
  <si>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</si>
  <si>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</si>
  <si>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</si>
  <si>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</si>
  <si>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</si>
  <si>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</si>
  <si>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</si>
  <si>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</si>
  <si>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</si>
  <si>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</si>
  <si>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</si>
  <si>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</si>
  <si>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</si>
  <si>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</si>
  <si>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</si>
  <si>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</si>
  <si>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</si>
  <si>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</si>
  <si>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</si>
  <si>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</si>
  <si>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</si>
  <si>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</si>
  <si>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</si>
  <si>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</si>
  <si>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</si>
  <si>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</si>
  <si>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</si>
  <si>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</si>
  <si>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</si>
  <si>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</si>
  <si>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</si>
  <si>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</si>
  <si>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</si>
  <si>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</si>
  <si>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</si>
  <si>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</si>
  <si>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</si>
  <si>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</si>
  <si>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</si>
  <si>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</si>
  <si>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</si>
  <si>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</si>
  <si>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</si>
  <si>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</si>
  <si>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</si>
  <si>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</si>
  <si>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</si>
  <si>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</si>
  <si>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</si>
  <si>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</si>
  <si>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</si>
  <si>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</si>
  <si>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</si>
  <si>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</si>
  <si>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</si>
  <si>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</si>
  <si>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</si>
  <si>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</si>
  <si>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</si>
  <si>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</si>
  <si>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</si>
  <si>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</si>
  <si>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</si>
  <si>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</si>
  <si>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</si>
  <si>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</si>
  <si>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</si>
  <si>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</si>
  <si>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</si>
  <si>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</si>
  <si>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</si>
  <si>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</si>
  <si>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</si>
  <si>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</si>
  <si>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</si>
  <si>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</si>
  <si>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</si>
  <si>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</si>
  <si>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</si>
  <si>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</si>
  <si>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</si>
  <si>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</si>
  <si>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</si>
  <si>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</si>
  <si>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</si>
  <si>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</si>
  <si>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</si>
  <si>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</si>
  <si>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</si>
  <si>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</si>
  <si>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</si>
  <si>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</si>
  <si>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</si>
  <si>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</si>
  <si>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</si>
  <si>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</si>
  <si>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</si>
  <si>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</si>
  <si>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</si>
  <si>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</si>
  <si>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</si>
  <si>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</si>
  <si>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</si>
  <si>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</si>
  <si>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</si>
  <si>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</si>
  <si>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</si>
  <si>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</si>
  <si>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</si>
  <si>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</si>
  <si>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</si>
  <si>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</si>
  <si>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</si>
  <si>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</si>
  <si>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</si>
  <si>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</si>
  <si>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</si>
  <si>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</si>
  <si>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</si>
  <si>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</si>
  <si>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</si>
  <si>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</si>
  <si>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</si>
  <si>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</si>
  <si>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</si>
  <si>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</si>
  <si>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</si>
  <si>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</si>
  <si>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</si>
  <si>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</si>
  <si>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</si>
  <si>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</si>
  <si>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</si>
  <si>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</si>
  <si>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</si>
  <si>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</si>
  <si>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</si>
  <si>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</si>
  <si>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</si>
  <si>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</si>
  <si>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</si>
  <si>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</si>
  <si>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</si>
  <si>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</si>
  <si>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</si>
  <si>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</si>
  <si>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</si>
  <si>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</si>
  <si>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</si>
  <si>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</si>
  <si>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</si>
  <si>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</si>
  <si>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</si>
  <si>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</si>
  <si>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</si>
  <si>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</si>
  <si>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</si>
  <si>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</si>
  <si>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</si>
  <si>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</si>
  <si>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</si>
  <si>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</si>
  <si>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</si>
  <si>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</si>
  <si>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</si>
  <si>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</si>
  <si>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</si>
  <si>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</si>
  <si>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</si>
  <si>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</si>
  <si>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</si>
  <si>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</si>
  <si>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</si>
  <si>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</si>
  <si>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</si>
  <si>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</si>
  <si>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</si>
  <si>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</si>
  <si>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</si>
  <si>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</si>
  <si>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</si>
  <si>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</si>
  <si>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</si>
  <si>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</si>
  <si>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</si>
  <si>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</si>
  <si>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</si>
  <si>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</si>
  <si>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</si>
  <si>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</si>
  <si>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</si>
  <si>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</si>
  <si>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</si>
  <si>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</si>
  <si>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</si>
  <si>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</si>
  <si>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</si>
  <si>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</si>
  <si>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</si>
  <si>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</si>
  <si>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</si>
  <si>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</si>
  <si>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</si>
  <si>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</si>
  <si>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</si>
  <si>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</si>
  <si>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</si>
  <si>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</si>
  <si>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</si>
  <si>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</si>
  <si>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</si>
  <si>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</si>
  <si>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</si>
  <si>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</si>
  <si>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</si>
  <si>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</si>
  <si>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</si>
  <si>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</si>
  <si>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</si>
  <si>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</si>
  <si>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</si>
  <si>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</si>
  <si>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</si>
  <si>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</si>
  <si>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</si>
  <si>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</si>
  <si>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</si>
  <si>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</si>
  <si>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</si>
  <si>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</si>
  <si>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</si>
  <si>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</si>
  <si>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</si>
  <si>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</si>
  <si>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</si>
  <si>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</si>
  <si>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</si>
  <si>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</si>
  <si>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</si>
  <si>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</si>
  <si>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</si>
  <si>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</si>
  <si>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</si>
  <si>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</si>
  <si>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</si>
  <si>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</si>
  <si>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</si>
  <si>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</si>
  <si>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</si>
  <si>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</si>
  <si>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</si>
  <si>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</si>
  <si>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</si>
  <si>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</si>
  <si>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</si>
  <si>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</si>
  <si>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</si>
  <si>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</si>
  <si>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</si>
  <si>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</si>
  <si>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</si>
  <si>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</si>
  <si>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</si>
  <si>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</si>
  <si>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</si>
  <si>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</si>
  <si>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</si>
  <si>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</si>
  <si>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</si>
  <si>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</si>
  <si>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</si>
  <si>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</si>
  <si>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</si>
  <si>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</si>
  <si>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</si>
  <si>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</si>
  <si>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</si>
  <si>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</si>
  <si>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</si>
  <si>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</si>
  <si>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</si>
  <si>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</si>
  <si>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</si>
  <si>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</si>
  <si>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</si>
  <si>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</si>
  <si>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</si>
  <si>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</si>
  <si>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</si>
  <si>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</si>
  <si>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</si>
  <si>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</si>
  <si>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</si>
  <si>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</si>
  <si>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</si>
  <si>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</si>
  <si>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</si>
  <si>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</si>
  <si>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</si>
  <si>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</si>
  <si>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</si>
  <si>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</si>
  <si>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</si>
  <si>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</si>
  <si>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</si>
  <si>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</si>
  <si>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</si>
  <si>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</si>
  <si>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</si>
  <si>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</si>
  <si>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</si>
  <si>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</si>
  <si>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</si>
  <si>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</si>
  <si>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</si>
  <si>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</si>
  <si>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</si>
  <si>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</si>
  <si>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</si>
  <si>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</si>
  <si>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</si>
  <si>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</si>
  <si>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</si>
  <si>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</si>
  <si>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</si>
  <si>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</si>
  <si>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</si>
  <si>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</si>
  <si>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</si>
  <si>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</si>
  <si>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</si>
  <si>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</si>
  <si>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</si>
  <si>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</si>
  <si>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</si>
  <si>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</si>
  <si>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</si>
  <si>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</si>
  <si>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</si>
  <si>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</si>
  <si>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</si>
  <si>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</si>
  <si>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</si>
  <si>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</si>
  <si>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</si>
  <si>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</si>
  <si>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</si>
  <si>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</si>
  <si>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</si>
  <si>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</si>
  <si>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</si>
  <si>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</si>
  <si>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</si>
  <si>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</si>
  <si>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</si>
  <si>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</si>
  <si>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</si>
  <si>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</si>
  <si>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</si>
  <si>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</si>
  <si>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</si>
  <si>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</si>
  <si>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</si>
  <si>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</si>
  <si>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</si>
  <si>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</si>
  <si>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</si>
  <si>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</si>
  <si>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</si>
  <si>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</si>
  <si>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</si>
  <si>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</si>
  <si>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</si>
  <si>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</si>
  <si>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</si>
  <si>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</si>
  <si>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</si>
  <si>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</si>
  <si>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</si>
  <si>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</si>
  <si>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</si>
  <si>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</si>
  <si>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</si>
  <si>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</si>
  <si>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</si>
  <si>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</si>
  <si>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</si>
  <si>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</si>
  <si>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</si>
  <si>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</si>
  <si>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</si>
  <si>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</si>
  <si>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</si>
  <si>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</si>
  <si>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</si>
  <si>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</si>
  <si>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</si>
  <si>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</si>
  <si>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</si>
  <si>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</si>
  <si>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</si>
  <si>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</si>
  <si>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</si>
  <si>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</si>
  <si>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</si>
  <si>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</si>
  <si>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</si>
  <si>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</si>
  <si>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</si>
  <si>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</si>
  <si>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</si>
  <si>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</si>
  <si>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</si>
  <si>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</si>
  <si>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</si>
  <si>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</si>
  <si>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</si>
  <si>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</si>
  <si>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</si>
  <si>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</si>
  <si>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</si>
  <si>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</si>
  <si>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</si>
  <si>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</si>
  <si>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</si>
  <si>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</si>
  <si>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</si>
  <si>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</si>
  <si>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</si>
  <si>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</si>
  <si>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</si>
  <si>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</si>
  <si>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</si>
  <si>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</si>
  <si>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</si>
  <si>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</si>
  <si>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</si>
  <si>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</si>
  <si>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</si>
  <si>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</si>
  <si>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</si>
  <si>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</si>
  <si>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</si>
  <si>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</si>
  <si>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</si>
  <si>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</si>
  <si>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</si>
  <si>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</si>
  <si>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</si>
  <si>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</si>
  <si>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</si>
  <si>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</si>
  <si>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</si>
  <si>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</si>
  <si>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</si>
  <si>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</si>
  <si>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</si>
  <si>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</si>
  <si>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</si>
  <si>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</si>
  <si>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</si>
  <si>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</si>
  <si>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</si>
  <si>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</si>
  <si>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</si>
  <si>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</si>
  <si>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</si>
  <si>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</si>
  <si>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</si>
  <si>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</si>
  <si>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</si>
  <si>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</si>
  <si>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</si>
  <si>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</si>
  <si>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</si>
  <si>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</si>
  <si>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</si>
  <si>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</si>
  <si>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</si>
  <si>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</si>
  <si>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</si>
  <si>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</si>
  <si>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</si>
  <si>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</si>
  <si>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</si>
  <si>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</si>
  <si>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</si>
  <si>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</si>
  <si>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</si>
  <si>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</si>
  <si>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</si>
  <si>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</si>
  <si>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</si>
  <si>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</si>
  <si>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</si>
  <si>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</si>
  <si>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</si>
  <si>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</si>
  <si>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</si>
  <si>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</si>
  <si>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</si>
  <si>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</si>
  <si>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</si>
  <si>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</si>
  <si>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</si>
  <si>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</si>
  <si>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</si>
  <si>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</si>
  <si>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</si>
  <si>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</si>
  <si>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</si>
  <si>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</si>
  <si>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</si>
  <si>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</si>
  <si>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</si>
  <si>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</si>
  <si>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</si>
  <si>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</si>
  <si>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</si>
  <si>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</si>
  <si>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</si>
  <si>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</si>
  <si>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</si>
  <si>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</si>
  <si>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</si>
  <si>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</si>
  <si>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</si>
  <si>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</si>
  <si>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</si>
  <si>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</si>
  <si>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</si>
  <si>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</si>
  <si>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</si>
  <si>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</si>
  <si>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</si>
  <si>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</si>
  <si>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</si>
  <si>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</si>
  <si>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</si>
  <si>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</si>
  <si>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</si>
  <si>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</si>
  <si>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</si>
  <si>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</si>
  <si>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</si>
  <si>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</si>
  <si>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</si>
  <si>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</si>
  <si>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</si>
  <si>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</si>
  <si>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</si>
  <si>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</si>
  <si>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</si>
  <si>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</si>
  <si>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</si>
  <si>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</si>
  <si>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</si>
  <si>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</si>
  <si>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</si>
  <si>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</si>
  <si>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</si>
  <si>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</si>
  <si>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</si>
  <si>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</si>
  <si>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</si>
  <si>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</si>
  <si>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</si>
  <si>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</si>
  <si>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</si>
  <si>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</si>
  <si>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</si>
  <si>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</si>
  <si>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</si>
  <si>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</si>
  <si>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</si>
  <si>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</si>
  <si>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</si>
  <si>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</si>
  <si>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</si>
  <si>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</si>
  <si>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</si>
  <si>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</si>
  <si>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</si>
  <si>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</si>
  <si>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</si>
  <si>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</si>
  <si>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</si>
  <si>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</si>
  <si>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</si>
  <si>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</si>
  <si>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</si>
  <si>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</si>
  <si>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</si>
  <si>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</si>
  <si>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</si>
  <si>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</si>
  <si>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</si>
  <si>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</si>
  <si>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</si>
  <si>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</si>
  <si>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</si>
  <si>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</si>
  <si>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</si>
  <si>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</si>
  <si>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</si>
  <si>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</si>
  <si>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</si>
  <si>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</si>
  <si>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</si>
  <si>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</si>
  <si>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</si>
  <si>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</si>
  <si>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</si>
  <si>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</si>
  <si>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</si>
  <si>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</si>
  <si>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</si>
  <si>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</si>
  <si>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</si>
  <si>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</si>
  <si>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</si>
  <si>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</si>
  <si>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</si>
  <si>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</si>
  <si>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</si>
  <si>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</si>
  <si>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</si>
  <si>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</si>
  <si>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</si>
  <si>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</si>
  <si>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</si>
  <si>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</si>
  <si>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</si>
  <si>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</si>
  <si>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</si>
  <si>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</si>
  <si>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</si>
  <si>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</si>
  <si>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</si>
  <si>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</si>
  <si>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</si>
  <si>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</si>
  <si>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</si>
  <si>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</si>
  <si>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</si>
  <si>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</si>
  <si>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</si>
  <si>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</si>
  <si>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</si>
  <si>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</si>
  <si>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</si>
  <si>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</si>
  <si>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</si>
  <si>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</si>
  <si>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</si>
  <si>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</si>
  <si>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</si>
  <si>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</si>
  <si>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</si>
  <si>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</si>
  <si>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</si>
  <si>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</si>
  <si>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</si>
  <si>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</si>
  <si>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</si>
  <si>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</si>
  <si>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</si>
  <si>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</si>
  <si>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</si>
  <si>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</si>
  <si>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</si>
  <si>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</si>
  <si>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</si>
  <si>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</si>
  <si>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</si>
  <si>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</si>
  <si>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</si>
  <si>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</si>
  <si>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</si>
  <si>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</si>
  <si>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</si>
  <si>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</si>
  <si>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</si>
  <si>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</si>
  <si>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</si>
  <si>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</si>
  <si>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</si>
  <si>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</si>
  <si>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</si>
  <si>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</si>
  <si>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</si>
  <si>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</si>
  <si>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</si>
  <si>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</si>
  <si>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</si>
  <si>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</si>
  <si>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</si>
  <si>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</si>
  <si>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</si>
  <si>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</si>
  <si>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</si>
  <si>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</si>
  <si>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</si>
  <si>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</si>
  <si>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</si>
  <si>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</si>
  <si>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</si>
  <si>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</si>
  <si>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</si>
  <si>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</si>
  <si>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</si>
  <si>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</si>
  <si>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</si>
  <si>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</si>
  <si>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</si>
  <si>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</si>
  <si>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</si>
  <si>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</si>
  <si>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</si>
  <si>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</si>
  <si>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</si>
  <si>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</si>
  <si>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</si>
  <si>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</si>
  <si>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</si>
  <si>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</si>
  <si>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</si>
  <si>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</si>
  <si>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</si>
  <si>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</si>
  <si>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</si>
  <si>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</si>
  <si>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</si>
  <si>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</si>
  <si>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</si>
  <si>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</si>
  <si>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</si>
  <si>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</si>
  <si>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</si>
  <si>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</si>
  <si>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</si>
  <si>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</si>
  <si>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</si>
  <si>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</si>
  <si>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</si>
  <si>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</si>
  <si>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</si>
  <si>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</si>
  <si>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</si>
  <si>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</si>
  <si>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</si>
  <si>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</si>
  <si>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</si>
  <si>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</si>
  <si>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</si>
  <si>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</si>
  <si>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</si>
  <si>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</si>
  <si>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</si>
  <si>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</si>
  <si>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</si>
  <si>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</si>
  <si>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</si>
  <si>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</si>
  <si>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</si>
  <si>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</si>
  <si>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</si>
  <si>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</si>
  <si>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</si>
  <si>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</si>
  <si>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</si>
  <si>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</si>
  <si>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</si>
  <si>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</si>
  <si>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</si>
  <si>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</si>
  <si>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</si>
  <si>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</si>
  <si>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</si>
  <si>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</si>
  <si>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</si>
  <si>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</si>
  <si>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</si>
  <si>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</si>
  <si>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</si>
  <si>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</si>
  <si>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</si>
  <si>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</si>
  <si>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</si>
  <si>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</si>
  <si>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</si>
  <si>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</si>
  <si>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</si>
  <si>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</si>
  <si>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</si>
  <si>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</si>
  <si>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</si>
  <si>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</si>
  <si>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</si>
  <si>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</si>
  <si>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</si>
  <si>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</si>
  <si>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</si>
  <si>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</si>
  <si>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</si>
  <si>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</si>
  <si>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</si>
  <si>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</si>
  <si>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</si>
  <si>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</si>
  <si>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</si>
  <si>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</si>
  <si>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</si>
  <si>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</si>
  <si>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</si>
  <si>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</si>
  <si>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</si>
  <si>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</si>
  <si>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</si>
  <si>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</si>
  <si>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</si>
  <si>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</si>
  <si>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</si>
  <si>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</si>
  <si>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</si>
  <si>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</si>
  <si>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</si>
  <si>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</si>
  <si>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</si>
  <si>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</si>
  <si>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</si>
  <si>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</si>
  <si>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</si>
  <si>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</si>
  <si>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</si>
  <si>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</si>
  <si>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</si>
  <si>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</si>
  <si>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</si>
  <si>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</si>
  <si>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</si>
  <si>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</si>
  <si>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</si>
  <si>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</si>
  <si>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</si>
  <si>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</si>
  <si>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</si>
  <si>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</si>
  <si>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</si>
  <si>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</si>
  <si>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</si>
  <si>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</si>
  <si>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</si>
  <si>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</si>
  <si>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</si>
  <si>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</si>
  <si>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</si>
  <si>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</si>
  <si>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</si>
  <si>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</si>
  <si>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</si>
  <si>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</si>
  <si>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</si>
  <si>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</si>
  <si>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</si>
  <si>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</si>
  <si>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</si>
  <si>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</si>
  <si>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</si>
  <si>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</si>
  <si>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</si>
  <si>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</si>
  <si>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</si>
  <si>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</si>
  <si>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</si>
  <si>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</si>
  <si>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</si>
  <si>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</si>
  <si>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</si>
  <si>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</si>
  <si>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</si>
  <si>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</si>
  <si>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</si>
  <si>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</si>
  <si>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</si>
  <si>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</si>
  <si>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</si>
  <si>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</si>
  <si>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</si>
  <si>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</si>
  <si>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</si>
  <si>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</si>
  <si>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</si>
  <si>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</si>
  <si>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</si>
  <si>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</si>
  <si>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</si>
  <si>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</si>
  <si>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</si>
  <si>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</si>
  <si>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</si>
  <si>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</si>
  <si>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</si>
  <si>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</si>
  <si>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</si>
  <si>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</si>
  <si>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</si>
  <si>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</si>
  <si>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</si>
  <si>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</si>
  <si>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</si>
  <si>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</si>
  <si>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</si>
  <si>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</si>
  <si>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</si>
  <si>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</si>
  <si>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</si>
  <si>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</si>
  <si>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</si>
  <si>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</si>
  <si>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</si>
  <si>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</si>
  <si>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</si>
  <si>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</si>
  <si>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</si>
  <si>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</si>
  <si>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</si>
  <si>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</si>
  <si>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</si>
  <si>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</si>
  <si>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</si>
  <si>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</si>
  <si>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</si>
  <si>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</si>
  <si>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</si>
  <si>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</si>
  <si>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</si>
  <si>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</si>
  <si>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</si>
  <si>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</si>
  <si>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</si>
  <si>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</si>
  <si>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</si>
  <si>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</si>
  <si>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</si>
  <si>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</si>
  <si>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</si>
  <si>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</si>
  <si>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</si>
  <si>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</si>
  <si>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</si>
  <si>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</si>
  <si>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</si>
  <si>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</si>
  <si>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</si>
  <si>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</si>
  <si>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</si>
  <si>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</si>
  <si>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</si>
  <si>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</si>
  <si>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</si>
  <si>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</si>
  <si>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</si>
  <si>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</si>
  <si>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</si>
  <si>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</si>
  <si>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</si>
  <si>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</si>
  <si>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</si>
  <si>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</si>
  <si>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</si>
  <si>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</si>
  <si>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</si>
  <si>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</si>
  <si>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</si>
  <si>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</si>
  <si>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</si>
  <si>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</si>
  <si>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</si>
  <si>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</si>
  <si>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</si>
  <si>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</si>
  <si>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</si>
  <si>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</si>
  <si>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</si>
  <si>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</si>
  <si>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</si>
  <si>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</si>
  <si>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</si>
  <si>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</si>
  <si>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</si>
  <si>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</si>
  <si>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</si>
  <si>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</si>
  <si>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</si>
  <si>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</si>
  <si>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</si>
  <si>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</si>
  <si>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</si>
  <si>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</si>
  <si>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</si>
  <si>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</si>
  <si>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</si>
  <si>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</si>
  <si>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</si>
  <si>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</si>
  <si>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</si>
  <si>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</si>
  <si>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</si>
  <si>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</si>
  <si>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</si>
  <si>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</si>
  <si>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</si>
  <si>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</si>
  <si>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</si>
  <si>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</si>
  <si>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</si>
  <si>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</si>
  <si>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</si>
  <si>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</si>
  <si>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</si>
  <si>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</si>
  <si>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</si>
  <si>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</si>
  <si>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</si>
  <si>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</si>
  <si>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</si>
  <si>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</si>
  <si>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</si>
  <si>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</si>
  <si>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</si>
  <si>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</si>
  <si>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</si>
  <si>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</si>
  <si>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</si>
  <si>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</si>
  <si>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</si>
  <si>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</si>
  <si>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</si>
  <si>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</si>
  <si>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</si>
  <si>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</si>
  <si>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</si>
  <si>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</si>
  <si>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</si>
  <si>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</si>
  <si>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</si>
  <si>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</si>
  <si>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</si>
  <si>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</si>
  <si>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</si>
  <si>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</si>
  <si>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</si>
  <si>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</si>
  <si>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</si>
  <si>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</si>
  <si>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</si>
  <si>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</si>
  <si>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</si>
  <si>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</si>
  <si>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</si>
  <si>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</si>
  <si>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</si>
  <si>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</si>
  <si>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</si>
  <si>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</si>
  <si>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</si>
  <si>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</si>
  <si>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</si>
  <si>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</si>
  <si>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</si>
  <si>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</si>
  <si>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</si>
  <si>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</si>
  <si>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</si>
  <si>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</si>
  <si>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</si>
  <si>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</si>
  <si>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</si>
  <si>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</si>
  <si>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</si>
  <si>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</si>
  <si>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</si>
  <si>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</si>
  <si>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</si>
  <si>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</si>
  <si>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</si>
  <si>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</si>
  <si>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</si>
  <si>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</si>
  <si>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</si>
  <si>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</si>
  <si>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</si>
  <si>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</si>
  <si>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</si>
  <si>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</si>
  <si>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</si>
  <si>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</si>
  <si>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</si>
  <si>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</si>
  <si>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</si>
  <si>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</si>
  <si>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</si>
  <si>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</si>
  <si>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</si>
  <si>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</si>
  <si>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</si>
  <si>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</si>
  <si>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</si>
  <si>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</si>
  <si>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</si>
  <si>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</si>
  <si>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</si>
  <si>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</si>
  <si>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</si>
  <si>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</si>
  <si>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</si>
  <si>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</si>
  <si>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</si>
  <si>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</si>
  <si>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</si>
  <si>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</si>
  <si>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</si>
  <si>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</si>
  <si>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</si>
  <si>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</si>
  <si>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</si>
  <si>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</si>
  <si>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</si>
  <si>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</si>
  <si>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</si>
  <si>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</si>
  <si>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</si>
  <si>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</si>
  <si>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</si>
  <si>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</si>
  <si>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</si>
  <si>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</si>
  <si>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</si>
  <si>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</si>
  <si>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</si>
  <si>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</si>
  <si>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</si>
  <si>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</si>
  <si>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</si>
  <si>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</si>
  <si>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</si>
  <si>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</si>
  <si>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</si>
  <si>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</si>
  <si>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</si>
  <si>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</si>
  <si>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</si>
  <si>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</si>
  <si>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</si>
  <si>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</si>
  <si>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</si>
  <si>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</si>
  <si>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</si>
  <si>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</si>
  <si>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</si>
  <si>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</si>
  <si>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</si>
  <si>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</si>
  <si>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</si>
  <si>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</si>
  <si>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</si>
  <si>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</si>
  <si>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</si>
  <si>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</si>
  <si>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</si>
  <si>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</si>
  <si>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</si>
  <si>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</si>
  <si>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</si>
  <si>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</si>
  <si>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</si>
  <si>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</si>
  <si>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</si>
  <si>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</si>
  <si>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</si>
  <si>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</si>
  <si>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</si>
  <si>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</si>
  <si>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</si>
  <si>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</si>
  <si>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</si>
  <si>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</si>
  <si>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</si>
  <si>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</si>
  <si>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</si>
  <si>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</si>
  <si>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</si>
  <si>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</si>
  <si>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</si>
  <si>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</si>
  <si>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</si>
  <si>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</si>
  <si>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</si>
  <si>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</si>
  <si>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</si>
  <si>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</si>
  <si>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</si>
  <si>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</si>
  <si>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</si>
  <si>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</si>
  <si>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</si>
  <si>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</si>
  <si>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</si>
  <si>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</si>
  <si>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</si>
  <si>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</si>
  <si>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</si>
  <si>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</si>
  <si>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</si>
  <si>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</si>
  <si>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</si>
  <si>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</si>
  <si>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</si>
  <si>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</si>
  <si>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</si>
  <si>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</si>
  <si>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</si>
  <si>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</si>
  <si>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</si>
  <si>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</si>
  <si>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</si>
  <si>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</si>
  <si>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</si>
  <si>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</si>
  <si>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</si>
  <si>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</si>
  <si>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</si>
  <si>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</si>
  <si>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</si>
  <si>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</si>
  <si>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</si>
  <si>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</si>
  <si>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</si>
  <si>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</si>
  <si>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</si>
  <si>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</si>
  <si>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</si>
  <si>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</si>
  <si>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</si>
  <si>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</si>
  <si>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</si>
  <si>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</si>
  <si>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</si>
  <si>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</si>
  <si>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</si>
  <si>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</si>
  <si>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</si>
  <si>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</si>
  <si>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</si>
  <si>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</si>
  <si>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</si>
  <si>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</si>
  <si>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</si>
  <si>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</si>
  <si>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</si>
  <si>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</si>
  <si>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</si>
  <si>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</si>
  <si>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</si>
  <si>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</si>
  <si>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</si>
  <si>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</si>
  <si>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</si>
  <si>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</si>
  <si>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</si>
  <si>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</si>
  <si>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</si>
  <si>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</si>
  <si>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</si>
  <si>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</si>
  <si>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</si>
  <si>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</si>
  <si>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</si>
  <si>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</si>
  <si>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</si>
  <si>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</si>
  <si>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</si>
  <si>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</si>
  <si>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</si>
  <si>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</si>
  <si>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</si>
  <si>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</si>
  <si>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</si>
  <si>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</si>
  <si>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</si>
  <si>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</si>
  <si>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</si>
  <si>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</si>
  <si>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</si>
  <si>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</si>
  <si>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</si>
  <si>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</si>
  <si>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</si>
  <si>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</si>
  <si>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</si>
  <si>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</si>
  <si>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</si>
  <si>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</si>
  <si>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</si>
  <si>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</si>
  <si>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</si>
  <si>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</si>
  <si>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</si>
  <si>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</si>
  <si>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</si>
  <si>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</si>
  <si>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</si>
  <si>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</si>
  <si>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</si>
  <si>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</si>
  <si>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</si>
  <si>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</si>
  <si>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</si>
  <si>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</si>
  <si>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</si>
  <si>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</si>
  <si>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</si>
  <si>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</si>
  <si>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</si>
  <si>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</si>
  <si>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</si>
  <si>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</si>
  <si>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</si>
  <si>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</si>
  <si>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</si>
  <si>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</si>
  <si>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</si>
  <si>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</si>
  <si>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</si>
  <si>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</si>
  <si>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</si>
  <si>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</si>
  <si>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</si>
  <si>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</si>
  <si>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</si>
  <si>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</si>
  <si>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</si>
  <si>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</si>
  <si>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</si>
  <si>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</si>
  <si>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</si>
  <si>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</si>
  <si>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</si>
  <si>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</si>
  <si>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</si>
  <si>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</si>
  <si>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</si>
  <si>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</si>
  <si>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</si>
  <si>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</si>
  <si>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</si>
  <si>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</si>
  <si>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</si>
  <si>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</si>
  <si>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</si>
  <si>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</si>
  <si>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</si>
  <si>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</si>
  <si>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</si>
  <si>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</si>
  <si>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</si>
  <si>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</si>
  <si>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</si>
  <si>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</si>
  <si>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</si>
  <si>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</si>
  <si>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</si>
  <si>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</si>
  <si>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</si>
  <si>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</si>
  <si>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</si>
  <si>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</si>
  <si>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</si>
  <si>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</si>
  <si>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</si>
  <si>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</si>
  <si>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</si>
  <si>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</si>
  <si>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</si>
  <si>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</si>
  <si>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</si>
  <si>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</si>
  <si>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</si>
  <si>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</si>
  <si>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</si>
  <si>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</si>
  <si>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</si>
  <si>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</si>
  <si>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</si>
  <si>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</si>
  <si>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</si>
  <si>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</si>
  <si>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</si>
  <si>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</si>
  <si>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</si>
  <si>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</si>
  <si>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</si>
  <si>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</si>
  <si>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</si>
  <si>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</si>
  <si>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</si>
  <si>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</si>
  <si>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</si>
  <si>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</si>
  <si>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</si>
  <si>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</si>
  <si>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</si>
  <si>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</si>
  <si>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</si>
  <si>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</si>
  <si>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</si>
  <si>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</si>
  <si>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</si>
  <si>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</si>
  <si>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</si>
  <si>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</si>
  <si>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</si>
  <si>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</si>
  <si>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</si>
  <si>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</si>
  <si>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</si>
  <si>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</si>
  <si>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</si>
  <si>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</si>
  <si>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</si>
  <si>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</si>
  <si>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</si>
  <si>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</si>
  <si>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</si>
  <si>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</si>
  <si>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</si>
  <si>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</si>
  <si>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</si>
  <si>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</si>
  <si>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</si>
  <si>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</si>
  <si>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</si>
  <si>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</si>
  <si>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</si>
  <si>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</si>
  <si>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</si>
  <si>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</si>
  <si>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</si>
  <si>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</si>
  <si>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</si>
  <si>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</si>
  <si>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</si>
  <si>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</si>
  <si>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</si>
  <si>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</si>
  <si>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</si>
  <si>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</si>
  <si>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</si>
  <si>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</si>
  <si>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</si>
  <si>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</si>
  <si>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</si>
  <si>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</si>
  <si>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</si>
  <si>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</si>
  <si>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</si>
  <si>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</si>
  <si>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</si>
  <si>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</si>
  <si>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</si>
  <si>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</si>
  <si>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</si>
  <si>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</si>
  <si>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</si>
  <si>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</si>
  <si>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</si>
  <si>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</si>
  <si>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</si>
  <si>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</si>
  <si>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</si>
  <si>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</si>
  <si>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</si>
  <si>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</si>
  <si>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</si>
  <si>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</si>
  <si>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</si>
  <si>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</si>
  <si>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</si>
  <si>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</si>
  <si>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</si>
  <si>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</si>
  <si>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</si>
  <si>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</si>
  <si>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</si>
  <si>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</si>
  <si>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</si>
  <si>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</si>
  <si>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</si>
  <si>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</si>
  <si>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</si>
  <si>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</si>
  <si>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</si>
  <si>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</si>
  <si>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</si>
  <si>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</si>
  <si>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</si>
  <si>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</si>
  <si>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</si>
  <si>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</si>
  <si>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</si>
  <si>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</si>
  <si>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</si>
  <si>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</si>
  <si>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</si>
  <si>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</si>
  <si>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</si>
  <si>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</si>
  <si>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</si>
  <si>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</si>
  <si>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</si>
  <si>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</si>
  <si>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</si>
  <si>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</si>
  <si>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</si>
  <si>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</si>
  <si>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</si>
  <si>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</si>
  <si>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</si>
  <si>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</si>
  <si>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</si>
  <si>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</si>
  <si>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</si>
  <si>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</si>
  <si>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</si>
  <si>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</si>
  <si>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</si>
  <si>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</si>
  <si>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</si>
  <si>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</si>
  <si>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</si>
  <si>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</si>
  <si>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</si>
  <si>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</si>
  <si>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</si>
  <si>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</si>
  <si>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</si>
  <si>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</si>
  <si>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</si>
  <si>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</si>
  <si>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</si>
  <si>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</si>
  <si>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</si>
  <si>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</si>
  <si>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</si>
  <si>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</si>
  <si>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</si>
  <si>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</si>
  <si>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</si>
  <si>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</si>
  <si>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</si>
  <si>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</si>
  <si>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</si>
  <si>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</si>
  <si>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</si>
  <si>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</si>
  <si>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</si>
  <si>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</si>
  <si>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</si>
  <si>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</si>
  <si>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</si>
  <si>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</si>
  <si>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</si>
  <si>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</si>
  <si>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</si>
  <si>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</si>
  <si>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</si>
  <si>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</si>
  <si>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</si>
  <si>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</si>
  <si>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</si>
  <si>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</si>
  <si>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</si>
  <si>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</si>
  <si>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</si>
  <si>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</si>
  <si>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</si>
  <si>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</si>
  <si>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</si>
  <si>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</si>
  <si>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</si>
  <si>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</si>
  <si>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</si>
  <si>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</si>
  <si>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</si>
  <si>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</si>
  <si>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</si>
  <si>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</si>
  <si>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</si>
  <si>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</si>
  <si>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</si>
  <si>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</si>
  <si>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</si>
  <si>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</si>
  <si>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</si>
  <si>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</si>
  <si>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</si>
  <si>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</si>
  <si>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</si>
  <si>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</si>
  <si>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</si>
  <si>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</si>
  <si>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</si>
  <si>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</si>
  <si>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</si>
  <si>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</si>
  <si>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</si>
  <si>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</si>
  <si>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</si>
  <si>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</si>
  <si>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</si>
  <si>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</si>
  <si>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</si>
  <si>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</si>
  <si>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</si>
  <si>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</si>
  <si>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</si>
  <si>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</si>
  <si>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</si>
  <si>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</si>
  <si>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</si>
  <si>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</si>
  <si>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</si>
  <si>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</si>
  <si>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</si>
  <si>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</si>
  <si>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</si>
  <si>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</si>
  <si>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</si>
  <si>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</si>
  <si>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</si>
  <si>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</si>
  <si>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</si>
  <si>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</si>
  <si>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</si>
  <si>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</si>
  <si>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</si>
  <si>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</si>
  <si>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</si>
  <si>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</si>
  <si>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</si>
  <si>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</si>
  <si>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</si>
  <si>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</si>
  <si>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</si>
  <si>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</si>
  <si>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</si>
  <si>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</si>
  <si>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</si>
  <si>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</si>
  <si>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</si>
  <si>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</si>
  <si>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</si>
  <si>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</si>
  <si>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</si>
  <si>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</si>
  <si>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</si>
  <si>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</si>
  <si>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</si>
  <si>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</si>
  <si>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</si>
  <si>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</si>
  <si>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</si>
  <si>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</si>
  <si>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</si>
  <si>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</si>
  <si>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</si>
  <si>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</si>
  <si>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</si>
  <si>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</si>
  <si>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</si>
  <si>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</si>
  <si>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</si>
  <si>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</si>
  <si>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</si>
  <si>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</si>
  <si>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</si>
  <si>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</si>
  <si>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</si>
  <si>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</si>
  <si>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</si>
  <si>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</si>
  <si>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</si>
  <si>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</si>
  <si>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</si>
  <si>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</si>
  <si>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</si>
  <si>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</si>
  <si>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</si>
  <si>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</si>
  <si>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</si>
  <si>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</si>
  <si>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</si>
  <si>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</si>
  <si>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</si>
  <si>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</si>
  <si>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</si>
  <si>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</si>
  <si>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</si>
  <si>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</si>
  <si>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</si>
  <si>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</si>
  <si>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</si>
  <si>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</si>
  <si>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</si>
  <si>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</si>
  <si>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</si>
  <si>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</si>
  <si>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</si>
  <si>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</si>
  <si>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</si>
  <si>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</si>
  <si>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</si>
  <si>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</si>
  <si>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</si>
  <si>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</si>
  <si>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</si>
  <si>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</si>
  <si>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</si>
  <si>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</si>
  <si>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</si>
  <si>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</si>
  <si>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</si>
  <si>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</si>
  <si>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</si>
  <si>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</si>
  <si>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</si>
  <si>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</si>
  <si>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</si>
  <si>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</si>
  <si>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</si>
  <si>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</si>
  <si>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</si>
  <si>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</si>
  <si>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</si>
  <si>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</si>
  <si>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</si>
  <si>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</si>
  <si>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</si>
  <si>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</si>
  <si>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</si>
  <si>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</si>
  <si>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</si>
  <si>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</si>
  <si>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</si>
  <si>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</si>
  <si>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</si>
  <si>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</si>
  <si>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</si>
  <si>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</si>
  <si>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</si>
  <si>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</si>
  <si>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</si>
  <si>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</si>
  <si>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</si>
  <si>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</si>
  <si>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</si>
  <si>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</si>
  <si>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</si>
  <si>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</si>
  <si>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</si>
  <si>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</si>
  <si>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</si>
  <si>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</si>
  <si>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</si>
  <si>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</si>
  <si>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</si>
  <si>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</si>
  <si>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</si>
  <si>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</si>
  <si>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</si>
  <si>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</si>
  <si>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</si>
  <si>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</si>
  <si>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</si>
  <si>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</si>
  <si>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</si>
  <si>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</si>
  <si>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</si>
  <si>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</si>
  <si>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</si>
  <si>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</si>
  <si>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</si>
  <si>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</si>
  <si>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</si>
  <si>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</si>
  <si>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</si>
  <si>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</si>
  <si>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</si>
  <si>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</si>
  <si>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</si>
  <si>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</si>
  <si>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</si>
  <si>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</si>
  <si>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</si>
  <si>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</si>
  <si>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</si>
  <si>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</si>
  <si>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</si>
  <si>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</si>
  <si>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</si>
  <si>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</si>
  <si>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</si>
  <si>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</si>
  <si>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</si>
  <si>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</si>
  <si>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</si>
  <si>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</si>
  <si>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</si>
  <si>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</si>
  <si>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</si>
  <si>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</si>
  <si>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</si>
  <si>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</si>
  <si>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</si>
  <si>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</si>
  <si>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</si>
  <si>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</si>
  <si>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</si>
  <si>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</si>
  <si>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</si>
  <si>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</si>
  <si>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</si>
  <si>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</si>
  <si>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</si>
  <si>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</si>
  <si>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</si>
  <si>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</si>
  <si>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</si>
  <si>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</si>
  <si>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</si>
  <si>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</si>
  <si>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</si>
  <si>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</si>
  <si>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</si>
  <si>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</si>
  <si>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</si>
  <si>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</si>
  <si>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</si>
  <si>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</si>
  <si>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</si>
  <si>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</si>
  <si>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</si>
  <si>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</si>
  <si>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</si>
  <si>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</si>
  <si>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</si>
  <si>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</si>
  <si>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</si>
  <si>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</si>
  <si>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</si>
  <si>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</si>
  <si>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</si>
  <si>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</si>
  <si>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</si>
  <si>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</si>
  <si>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</si>
  <si>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</si>
  <si>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</si>
  <si>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</si>
  <si>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</si>
  <si>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</si>
  <si>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</si>
  <si>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</si>
  <si>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</si>
  <si>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</si>
  <si>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</si>
  <si>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</si>
  <si>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</si>
  <si>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</si>
  <si>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</si>
  <si>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</si>
  <si>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</si>
  <si>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</si>
  <si>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</si>
  <si>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</si>
  <si>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</si>
  <si>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</si>
  <si>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</si>
  <si>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</si>
  <si>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</si>
  <si>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</si>
  <si>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</si>
  <si>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</si>
  <si>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</si>
  <si>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</si>
  <si>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</si>
  <si>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</si>
  <si>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</si>
  <si>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</si>
  <si>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</si>
  <si>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</si>
  <si>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</si>
  <si>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</si>
  <si>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</si>
  <si>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</si>
  <si>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</si>
  <si>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</si>
  <si>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</si>
  <si>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</si>
  <si>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</si>
  <si>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</si>
  <si>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</si>
  <si>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</si>
  <si>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</si>
  <si>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</si>
  <si>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</si>
  <si>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</si>
  <si>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</si>
  <si>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</si>
  <si>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</si>
  <si>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</si>
  <si>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</si>
  <si>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</si>
  <si>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</si>
  <si>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</si>
  <si>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</si>
  <si>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</si>
  <si>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</si>
  <si>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</si>
  <si>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</si>
  <si>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</si>
  <si>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</si>
  <si>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</si>
  <si>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</si>
  <si>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</si>
  <si>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</si>
  <si>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</si>
  <si>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</si>
  <si>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</si>
  <si>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</si>
  <si>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</si>
  <si>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</si>
  <si>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</si>
  <si>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</si>
  <si>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</si>
  <si>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</si>
  <si>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</si>
  <si>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</si>
  <si>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</si>
  <si>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</si>
  <si>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</si>
  <si>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</si>
  <si>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</si>
  <si>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</si>
  <si>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</si>
  <si>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</si>
  <si>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</si>
  <si>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</si>
  <si>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</si>
  <si>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</si>
  <si>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</si>
  <si>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</si>
  <si>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</si>
  <si>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</si>
  <si>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</si>
  <si>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</si>
  <si>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</si>
  <si>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</si>
  <si>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</si>
  <si>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</si>
  <si>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</si>
  <si>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</si>
  <si>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</si>
  <si>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</si>
  <si>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</si>
  <si>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</si>
  <si>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</si>
  <si>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</si>
  <si>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</si>
  <si>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</si>
  <si>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</si>
  <si>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</si>
  <si>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</si>
  <si>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</si>
  <si>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</si>
  <si>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</si>
  <si>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</si>
  <si>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</si>
  <si>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</si>
  <si>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</si>
  <si>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</si>
  <si>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</si>
  <si>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</si>
  <si>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</si>
  <si>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</si>
  <si>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</si>
  <si>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</si>
  <si>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</si>
  <si>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</si>
  <si>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</si>
  <si>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</si>
  <si>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</si>
  <si>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</si>
  <si>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</si>
  <si>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</si>
  <si>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</si>
  <si>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</si>
  <si>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</si>
  <si>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</si>
  <si>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</si>
  <si>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</si>
  <si>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</si>
  <si>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</si>
  <si>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</si>
  <si>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</si>
  <si>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</si>
  <si>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</si>
  <si>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</si>
  <si>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</si>
  <si>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</si>
  <si>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</si>
  <si>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</si>
  <si>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</si>
  <si>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</si>
  <si>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</si>
  <si>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</si>
  <si>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</si>
  <si>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</si>
  <si>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</si>
  <si>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</si>
  <si>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</si>
  <si>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</si>
  <si>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</si>
  <si>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</si>
  <si>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</si>
  <si>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</si>
  <si>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</si>
  <si>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</si>
  <si>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</si>
  <si>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</si>
  <si>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</si>
  <si>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</si>
  <si>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</si>
  <si>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</si>
  <si>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</si>
  <si>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</si>
  <si>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</si>
  <si>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</si>
  <si>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</si>
  <si>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</si>
  <si>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</si>
  <si>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</si>
  <si>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</si>
  <si>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</si>
  <si>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</si>
  <si>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</si>
  <si>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</si>
  <si>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</si>
  <si>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</si>
  <si>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</si>
  <si>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</si>
  <si>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</si>
  <si>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</si>
  <si>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</si>
  <si>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</si>
  <si>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</si>
  <si>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</si>
  <si>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</si>
  <si>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</si>
  <si>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</si>
  <si>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</si>
  <si>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</si>
  <si>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</si>
  <si>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</si>
  <si>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</si>
  <si>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</si>
  <si>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</si>
  <si>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</si>
  <si>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</si>
  <si>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</si>
  <si>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</si>
  <si>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</si>
  <si>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</si>
  <si>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</si>
  <si>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</si>
  <si>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</si>
  <si>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</si>
  <si>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</si>
  <si>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</si>
  <si>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</si>
  <si>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</si>
  <si>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</si>
  <si>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</si>
  <si>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</si>
  <si>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</si>
  <si>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</si>
  <si>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</si>
  <si>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</si>
  <si>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</si>
  <si>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</si>
  <si>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</si>
  <si>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</si>
  <si>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</si>
  <si>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</si>
  <si>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</si>
  <si>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</si>
  <si>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</si>
  <si>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</si>
  <si>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</si>
  <si>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</si>
  <si>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</si>
  <si>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</si>
  <si>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</si>
  <si>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</si>
  <si>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</si>
  <si>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</si>
  <si>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</si>
  <si>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</si>
  <si>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</si>
  <si>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</si>
  <si>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</si>
  <si>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</si>
  <si>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</si>
  <si>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</si>
  <si>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</si>
  <si>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</si>
  <si>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</si>
  <si>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</si>
  <si>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</si>
  <si>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</si>
  <si>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</si>
  <si>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</si>
  <si>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</si>
  <si>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</si>
  <si>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</si>
  <si>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</si>
  <si>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</si>
  <si>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</si>
  <si>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</si>
  <si>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</si>
  <si>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</si>
  <si>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</si>
  <si>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</si>
  <si>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</si>
  <si>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</si>
  <si>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</si>
  <si>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</si>
  <si>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</si>
  <si>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</si>
  <si>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</si>
  <si>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</si>
  <si>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</si>
  <si>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</si>
  <si>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</si>
  <si>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</si>
  <si>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</si>
  <si>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</si>
  <si>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</si>
  <si>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</si>
  <si>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</si>
  <si>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</si>
  <si>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</si>
  <si>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</si>
  <si>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</si>
  <si>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</si>
  <si>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</si>
  <si>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</si>
  <si>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</si>
  <si>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</si>
  <si>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</si>
  <si>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</si>
  <si>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</si>
  <si>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</si>
  <si>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</si>
  <si>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</si>
  <si>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</si>
  <si>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</si>
  <si>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</si>
  <si>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</si>
  <si>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</si>
  <si>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</si>
  <si>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</si>
  <si>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</si>
  <si>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</si>
  <si>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</si>
  <si>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</si>
  <si>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</si>
  <si>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</si>
  <si>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</si>
  <si>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</si>
  <si>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</si>
  <si>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</si>
  <si>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</si>
  <si>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</si>
  <si>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</si>
  <si>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</si>
  <si>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</si>
  <si>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</si>
  <si>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</si>
  <si>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</si>
  <si>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</si>
  <si>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</si>
  <si>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</si>
  <si>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</si>
  <si>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</si>
  <si>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</si>
  <si>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</si>
  <si>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</si>
  <si>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</si>
  <si>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</si>
  <si>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</si>
  <si>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</si>
  <si>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</si>
  <si>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</si>
  <si>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</si>
  <si>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</si>
  <si>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</si>
  <si>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</si>
  <si>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</si>
  <si>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</si>
  <si>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</si>
  <si>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</si>
  <si>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</si>
  <si>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</si>
  <si>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</si>
  <si>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</si>
  <si>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</si>
  <si>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</si>
  <si>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</si>
  <si>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</si>
  <si>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</si>
  <si>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</si>
  <si>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</si>
  <si>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</si>
  <si>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</si>
  <si>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</si>
  <si>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</si>
  <si>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</si>
  <si>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</si>
  <si>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</si>
  <si>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</si>
  <si>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</si>
  <si>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</si>
  <si>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</si>
  <si>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</si>
  <si>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</si>
  <si>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</si>
  <si>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</si>
  <si>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</si>
  <si>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</si>
  <si>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</si>
  <si>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</si>
  <si>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</si>
  <si>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</si>
  <si>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</si>
  <si>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</si>
  <si>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</si>
  <si>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</si>
  <si>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</si>
  <si>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</si>
  <si>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</si>
  <si>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</si>
  <si>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</si>
  <si>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</si>
  <si>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</si>
  <si>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</si>
  <si>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</si>
  <si>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</si>
  <si>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</si>
  <si>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</si>
  <si>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</si>
  <si>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</si>
  <si>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</si>
  <si>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</si>
  <si>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</si>
  <si>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</si>
  <si>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</si>
  <si>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</si>
  <si>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</si>
  <si>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</si>
  <si>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</si>
  <si>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</si>
  <si>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</si>
  <si>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</si>
  <si>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</si>
  <si>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</si>
  <si>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</si>
  <si>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</si>
  <si>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</si>
  <si>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</si>
  <si>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</si>
  <si>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</si>
  <si>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</si>
  <si>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</si>
  <si>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</si>
  <si>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</si>
  <si>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</si>
  <si>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</si>
  <si>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</si>
  <si>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</si>
  <si>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</si>
  <si>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</si>
  <si>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</si>
  <si>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</si>
  <si>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</si>
  <si>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</si>
  <si>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</si>
  <si>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</si>
  <si>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</si>
  <si>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</si>
  <si>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</si>
  <si>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</si>
  <si>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</si>
  <si>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</si>
  <si>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</si>
  <si>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</si>
  <si>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</si>
  <si>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</si>
  <si>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</si>
  <si>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</si>
  <si>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</si>
  <si>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</si>
  <si>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</si>
  <si>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</si>
  <si>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</si>
  <si>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</si>
  <si>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</si>
  <si>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</si>
  <si>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</si>
  <si>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</si>
  <si>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</si>
  <si>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</si>
  <si>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</si>
  <si>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</si>
  <si>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</si>
  <si>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</si>
  <si>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</si>
  <si>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</si>
  <si>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</si>
  <si>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</si>
  <si>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</si>
  <si>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</si>
  <si>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</si>
  <si>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</si>
  <si>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</si>
  <si>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</si>
  <si>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</si>
  <si>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</si>
  <si>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</si>
  <si>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</si>
  <si>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</si>
  <si>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</si>
  <si>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</si>
  <si>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</si>
  <si>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</si>
  <si>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</si>
  <si>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</si>
  <si>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</si>
  <si>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</si>
  <si>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</si>
  <si>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</si>
  <si>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</si>
  <si>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</si>
  <si>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</si>
  <si>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</si>
  <si>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</si>
  <si>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</si>
  <si>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</si>
  <si>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</si>
  <si>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</si>
  <si>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</si>
  <si>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</si>
  <si>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</si>
  <si>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</si>
  <si>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</si>
  <si>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</si>
  <si>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</si>
  <si>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</si>
  <si>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</si>
  <si>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</si>
  <si>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</si>
  <si>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</si>
  <si>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</si>
  <si>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</si>
  <si>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</si>
  <si>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</si>
  <si>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</si>
  <si>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</si>
  <si>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</si>
  <si>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</si>
  <si>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</si>
  <si>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</si>
  <si>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</si>
  <si>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</si>
  <si>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</si>
  <si>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</si>
  <si>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</si>
  <si>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</si>
  <si>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</si>
  <si>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</si>
  <si>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</si>
  <si>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</si>
  <si>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</si>
  <si>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</si>
  <si>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</si>
  <si>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</si>
  <si>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</si>
  <si>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</si>
  <si>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</si>
  <si>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</si>
  <si>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</si>
  <si>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</si>
  <si>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</si>
  <si>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</si>
  <si>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</si>
  <si>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</si>
  <si>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</si>
  <si>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</si>
  <si>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</si>
  <si>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</si>
  <si>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</si>
  <si>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</si>
  <si>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</si>
  <si>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</si>
  <si>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</si>
  <si>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</si>
  <si>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</si>
  <si>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</si>
  <si>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</si>
  <si>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</si>
  <si>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</si>
  <si>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</si>
  <si>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</si>
  <si>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</si>
  <si>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</si>
  <si>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</si>
  <si>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</si>
  <si>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</si>
  <si>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</si>
  <si>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</si>
  <si>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</si>
  <si>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</si>
  <si>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</si>
  <si>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</si>
  <si>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</si>
  <si>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</si>
  <si>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</si>
  <si>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</si>
  <si>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</si>
  <si>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</si>
  <si>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</si>
  <si>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</si>
  <si>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</si>
  <si>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</si>
  <si>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</si>
  <si>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</si>
  <si>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</si>
  <si>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</si>
  <si>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</si>
  <si>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</si>
  <si>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</si>
  <si>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</si>
  <si>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</si>
  <si>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</si>
  <si>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</si>
  <si>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</si>
  <si>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</si>
  <si>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</si>
  <si>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</si>
  <si>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</si>
  <si>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</si>
  <si>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</si>
  <si>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</si>
  <si>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</si>
  <si>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</si>
  <si>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</si>
  <si>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</si>
  <si>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</si>
  <si>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</si>
  <si>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</si>
  <si>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</si>
  <si>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</si>
  <si>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</si>
  <si>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</si>
  <si>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</si>
  <si>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</si>
  <si>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</si>
  <si>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</si>
  <si>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</si>
  <si>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</si>
  <si>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</si>
  <si>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</si>
  <si>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</si>
  <si>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</si>
  <si>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</si>
  <si>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</si>
  <si>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</si>
  <si>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</si>
  <si>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</si>
  <si>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</si>
  <si>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</si>
  <si>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</si>
  <si>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</si>
  <si>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</si>
  <si>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</si>
  <si>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</si>
  <si>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</si>
  <si>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</si>
  <si>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</si>
  <si>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</si>
  <si>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</si>
  <si>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</si>
  <si>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</si>
  <si>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</si>
  <si>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</si>
  <si>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</si>
  <si>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</si>
  <si>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</si>
  <si>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</si>
  <si>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</si>
  <si>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</si>
  <si>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</si>
  <si>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</si>
  <si>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</si>
  <si>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</si>
  <si>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</si>
  <si>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</si>
  <si>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</si>
  <si>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</si>
  <si>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</si>
  <si>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</si>
  <si>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</si>
  <si>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</si>
  <si>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</si>
  <si>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</si>
  <si>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</si>
  <si>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</si>
  <si>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</si>
  <si>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</si>
  <si>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</si>
  <si>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</si>
  <si>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</si>
  <si>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</si>
  <si>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</si>
  <si>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</si>
  <si>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</si>
  <si>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</si>
  <si>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</si>
  <si>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</si>
  <si>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</si>
  <si>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</si>
  <si>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</si>
  <si>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</si>
  <si>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</si>
  <si>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</si>
  <si>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</si>
  <si>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</si>
  <si>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</si>
  <si>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</si>
  <si>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</si>
  <si>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</si>
  <si>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</si>
  <si>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</si>
  <si>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</si>
  <si>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</si>
  <si>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</si>
  <si>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</si>
  <si>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</si>
  <si>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</si>
  <si>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</si>
  <si>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</si>
  <si>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</si>
  <si>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</si>
  <si>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</si>
  <si>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</si>
  <si>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</si>
  <si>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</si>
  <si>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</si>
  <si>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</si>
  <si>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</si>
  <si>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</si>
  <si>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</si>
  <si>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</si>
  <si>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</si>
  <si>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</si>
  <si>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</si>
  <si>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</si>
  <si>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</si>
  <si>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</si>
  <si>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</si>
  <si>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</si>
  <si>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</si>
  <si>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</si>
  <si>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</si>
  <si>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</si>
  <si>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</si>
  <si>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</si>
  <si>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</si>
  <si>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</si>
  <si>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</si>
  <si>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</si>
  <si>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</si>
  <si>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</si>
  <si>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</si>
  <si>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</si>
  <si>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</si>
  <si>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</si>
  <si>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</si>
  <si>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</si>
  <si>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</si>
  <si>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</si>
  <si>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</si>
  <si>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</si>
  <si>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</si>
  <si>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</si>
  <si>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</si>
  <si>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</si>
  <si>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</si>
  <si>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</si>
  <si>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</si>
  <si>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</si>
  <si>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</si>
  <si>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</si>
  <si>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</si>
  <si>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</si>
  <si>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</si>
  <si>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</si>
  <si>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</si>
  <si>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</si>
  <si>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</si>
  <si>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</si>
  <si>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</si>
  <si>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</si>
  <si>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</si>
  <si>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</si>
  <si>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</si>
  <si>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</si>
  <si>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</si>
  <si>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</si>
  <si>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</si>
  <si>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</si>
  <si>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</si>
  <si>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</si>
  <si>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</si>
  <si>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</si>
  <si>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</si>
  <si>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</si>
  <si>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</si>
  <si>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</si>
  <si>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</si>
  <si>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</si>
  <si>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</si>
  <si>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</si>
  <si>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</si>
  <si>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</si>
  <si>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</si>
  <si>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</si>
  <si>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</si>
  <si>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</si>
  <si>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</si>
  <si>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</si>
  <si>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</si>
  <si>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</si>
  <si>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</si>
  <si>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</si>
  <si>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</si>
  <si>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</si>
  <si>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</si>
  <si>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</si>
  <si>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</si>
  <si>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</si>
  <si>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</si>
  <si>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</si>
  <si>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</si>
  <si>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</si>
  <si>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</si>
  <si>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</si>
  <si>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</si>
  <si>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</si>
  <si>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</si>
  <si>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</si>
  <si>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</si>
  <si>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</si>
  <si>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</si>
  <si>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</si>
  <si>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</si>
  <si>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</si>
  <si>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</si>
  <si>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</si>
  <si>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</si>
  <si>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</si>
  <si>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</si>
  <si>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</si>
  <si>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</si>
  <si>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</si>
  <si>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</si>
  <si>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</si>
  <si>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</si>
  <si>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</si>
  <si>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</si>
  <si>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</si>
  <si>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</si>
  <si>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</si>
  <si>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</si>
  <si>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</si>
  <si>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</si>
  <si>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</si>
  <si>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</si>
  <si>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</si>
  <si>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</si>
  <si>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</si>
  <si>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</si>
  <si>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</si>
  <si>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</si>
  <si>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</si>
  <si>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</si>
  <si>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</si>
  <si>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</si>
  <si>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</si>
  <si>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</si>
  <si>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</si>
  <si>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</si>
  <si>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</si>
  <si>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</si>
  <si>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</si>
  <si>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</si>
  <si>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</si>
  <si>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</si>
  <si>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</si>
  <si>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</si>
  <si>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</si>
  <si>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</si>
  <si>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</si>
  <si>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</si>
  <si>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</si>
  <si>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</si>
  <si>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</si>
  <si>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</si>
  <si>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</si>
  <si>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</si>
  <si>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</si>
  <si>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</si>
  <si>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</si>
  <si>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</si>
  <si>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</si>
  <si>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</si>
  <si>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</si>
  <si>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</si>
  <si>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</si>
  <si>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</si>
  <si>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</si>
  <si>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</si>
  <si>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</si>
  <si>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</si>
  <si>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</si>
  <si>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</si>
  <si>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</si>
  <si>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</si>
  <si>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</si>
  <si>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</si>
  <si>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</si>
  <si>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</si>
  <si>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</si>
  <si>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</si>
  <si>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</si>
  <si>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</si>
  <si>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</si>
  <si>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</si>
  <si>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</si>
  <si>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</si>
  <si>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</si>
  <si>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</si>
  <si>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</si>
  <si>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</si>
  <si>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</si>
  <si>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</si>
  <si>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</si>
  <si>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</si>
  <si>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</si>
  <si>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</si>
  <si>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</si>
  <si>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</si>
  <si>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</si>
  <si>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</si>
  <si>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</si>
  <si>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</si>
  <si>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</si>
  <si>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</si>
  <si>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</si>
  <si>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</si>
  <si>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</si>
  <si>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</si>
  <si>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</si>
  <si>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</si>
  <si>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</si>
  <si>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</si>
  <si>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</si>
  <si>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</si>
  <si>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</si>
  <si>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</si>
  <si>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</si>
  <si>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</si>
  <si>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</si>
  <si>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</si>
  <si>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</si>
  <si>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</si>
  <si>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</si>
  <si>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</si>
  <si>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</si>
  <si>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</si>
  <si>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</si>
  <si>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</si>
  <si>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</si>
  <si>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</si>
  <si>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</si>
  <si>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</si>
  <si>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</si>
  <si>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</si>
  <si>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</si>
  <si>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</si>
  <si>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</si>
  <si>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</si>
  <si>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</si>
  <si>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</si>
  <si>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</si>
  <si>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</si>
  <si>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</si>
  <si>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</si>
  <si>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</si>
  <si>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</si>
  <si>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</si>
  <si>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</si>
  <si>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</si>
  <si>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</si>
  <si>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</si>
  <si>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</si>
  <si>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</si>
  <si>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</si>
  <si>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</si>
  <si>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</si>
  <si>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</si>
  <si>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</si>
  <si>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</si>
  <si>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</si>
  <si>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</si>
  <si>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</si>
  <si>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</si>
  <si>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</si>
  <si>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</si>
  <si>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</si>
  <si>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</si>
  <si>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</si>
  <si>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</si>
  <si>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</si>
  <si>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</si>
  <si>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</si>
  <si>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</si>
  <si>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</si>
  <si>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</si>
  <si>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</si>
  <si>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</si>
  <si>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</si>
  <si>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</si>
  <si>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</si>
  <si>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</si>
  <si>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</si>
  <si>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</si>
  <si>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</si>
  <si>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</si>
  <si>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</si>
  <si>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</si>
  <si>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</si>
  <si>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</si>
  <si>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</si>
  <si>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</si>
  <si>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</si>
  <si>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</si>
  <si>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</si>
  <si>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</si>
  <si>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</si>
  <si>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</si>
  <si>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</si>
  <si>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</si>
  <si>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</si>
  <si>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</si>
  <si>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</si>
  <si>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</si>
  <si>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</si>
  <si>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</si>
  <si>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</si>
  <si>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</si>
  <si>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</si>
  <si>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</si>
  <si>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</si>
  <si>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</si>
  <si>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</si>
  <si>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</si>
  <si>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</si>
  <si>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</si>
  <si>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</si>
  <si>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</si>
  <si>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</si>
  <si>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</si>
  <si>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</si>
  <si>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</si>
  <si>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</si>
  <si>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</si>
  <si>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</si>
  <si>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</si>
  <si>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</si>
  <si>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</si>
  <si>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</si>
  <si>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</si>
  <si>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</si>
  <si>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</si>
  <si>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</si>
  <si>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</si>
  <si>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</si>
  <si>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</si>
  <si>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</si>
  <si>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</si>
  <si>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</si>
  <si>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</si>
  <si>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</si>
  <si>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</si>
  <si>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</si>
  <si>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</si>
  <si>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</si>
  <si>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</si>
  <si>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</si>
  <si>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</si>
  <si>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</si>
  <si>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</si>
  <si>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</si>
  <si>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</si>
  <si>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</si>
  <si>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</si>
  <si>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</si>
  <si>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</si>
  <si>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</si>
  <si>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</si>
  <si>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</si>
  <si>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</si>
  <si>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</si>
  <si>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</si>
  <si>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</si>
  <si>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</si>
  <si>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</si>
  <si>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</si>
  <si>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</si>
  <si>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</si>
  <si>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</si>
  <si>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</si>
  <si>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</si>
  <si>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</si>
  <si>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</si>
  <si>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</si>
  <si>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</si>
  <si>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</si>
  <si>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</si>
  <si>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</si>
  <si>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</si>
  <si>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</si>
  <si>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</si>
  <si>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</si>
  <si>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</si>
  <si>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</si>
  <si>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</si>
  <si>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</si>
  <si>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</si>
  <si>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</si>
  <si>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</si>
  <si>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</si>
  <si>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</si>
  <si>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</si>
  <si>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</si>
  <si>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</si>
  <si>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</si>
  <si>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</si>
  <si>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</si>
  <si>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</si>
  <si>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</si>
  <si>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</si>
  <si>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</si>
  <si>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</si>
  <si>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</si>
  <si>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</si>
  <si>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</si>
  <si>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</si>
  <si>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</si>
  <si>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</si>
  <si>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</si>
  <si>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</si>
  <si>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</si>
  <si>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</si>
  <si>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</si>
  <si>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</si>
  <si>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</si>
  <si>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</si>
  <si>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</si>
  <si>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</si>
  <si>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</si>
  <si>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</si>
  <si>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</si>
  <si>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</si>
  <si>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</si>
  <si>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</si>
  <si>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</si>
  <si>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</si>
  <si>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</si>
  <si>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</si>
  <si>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</si>
  <si>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</si>
  <si>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</si>
  <si>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</si>
  <si>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</si>
  <si>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</si>
  <si>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</si>
  <si>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</si>
  <si>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</si>
  <si>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</si>
  <si>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</si>
  <si>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</si>
  <si>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</si>
  <si>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</si>
  <si>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</si>
  <si>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</si>
  <si>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</si>
  <si>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</si>
  <si>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</si>
  <si>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</si>
  <si>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</si>
  <si>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</si>
  <si>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</si>
  <si>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</si>
  <si>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</si>
  <si>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</si>
  <si>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</si>
  <si>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</si>
  <si>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</si>
  <si>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</si>
  <si>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</si>
  <si>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</si>
  <si>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</si>
  <si>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</si>
  <si>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</si>
  <si>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</si>
  <si>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</si>
  <si>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</si>
  <si>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</si>
  <si>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</si>
  <si>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</si>
  <si>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</si>
  <si>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</si>
  <si>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</si>
  <si>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</si>
  <si>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</si>
  <si>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</si>
  <si>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</si>
  <si>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</si>
  <si>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</si>
  <si>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</si>
  <si>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</si>
  <si>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</si>
  <si>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</si>
  <si>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</si>
  <si>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</si>
  <si>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</si>
  <si>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</si>
  <si>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</si>
  <si>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</si>
  <si>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</si>
  <si>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</si>
  <si>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</si>
  <si>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</si>
  <si>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</si>
  <si>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</si>
  <si>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</si>
  <si>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</si>
  <si>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</si>
  <si>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</si>
  <si>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</si>
  <si>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</si>
  <si>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</si>
  <si>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</si>
  <si>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</si>
  <si>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</si>
  <si>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</si>
  <si>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</si>
  <si>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</si>
  <si>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</si>
  <si>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</si>
  <si>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</si>
  <si>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</si>
  <si>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</si>
  <si>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</si>
  <si>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</si>
  <si>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</si>
  <si>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</si>
  <si>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</si>
  <si>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</si>
  <si>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</si>
  <si>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</si>
  <si>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</si>
  <si>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</si>
  <si>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</si>
  <si>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</si>
  <si>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</si>
  <si>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</si>
  <si>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</si>
  <si>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</si>
  <si>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</si>
  <si>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</si>
  <si>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</si>
  <si>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</si>
  <si>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</si>
  <si>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</si>
  <si>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</si>
  <si>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</si>
  <si>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</si>
  <si>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</si>
  <si>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</si>
  <si>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</si>
  <si>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</si>
  <si>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</si>
  <si>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</si>
  <si>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</si>
  <si>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</si>
  <si>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</si>
  <si>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</si>
  <si>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</si>
  <si>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</si>
  <si>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</si>
  <si>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</si>
  <si>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</si>
  <si>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</si>
  <si>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</si>
  <si>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</si>
  <si>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</si>
  <si>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</si>
  <si>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</si>
  <si>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</si>
  <si>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</si>
  <si>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</si>
  <si>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</si>
  <si>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</si>
  <si>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</si>
  <si>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</si>
  <si>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</si>
  <si>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</si>
  <si>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</si>
  <si>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</si>
  <si>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</si>
  <si>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</si>
  <si>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</si>
  <si>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</si>
  <si>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</si>
  <si>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</si>
  <si>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</si>
  <si>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</si>
  <si>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</si>
  <si>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</si>
  <si>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</si>
  <si>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</si>
  <si>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</si>
  <si>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</si>
  <si>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</si>
  <si>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</si>
  <si>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</si>
  <si>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</si>
  <si>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</si>
  <si>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</si>
  <si>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</si>
  <si>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</si>
  <si>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</si>
  <si>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</si>
  <si>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</si>
  <si>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</si>
  <si>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</si>
  <si>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</si>
  <si>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</si>
  <si>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</si>
  <si>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</si>
  <si>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</si>
  <si>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</si>
  <si>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</si>
  <si>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</si>
  <si>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</si>
  <si>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</si>
  <si>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</si>
  <si>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</si>
  <si>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</si>
  <si>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</si>
  <si>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</si>
  <si>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</si>
  <si>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</si>
  <si>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</si>
  <si>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</si>
  <si>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</si>
  <si>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</si>
  <si>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</si>
  <si>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</si>
  <si>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</si>
  <si>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</si>
  <si>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</si>
  <si>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</si>
  <si>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</si>
  <si>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</si>
  <si>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</si>
  <si>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</si>
  <si>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</si>
  <si>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</si>
  <si>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</si>
  <si>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</si>
  <si>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</si>
  <si>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</si>
  <si>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</si>
  <si>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</si>
  <si>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</si>
  <si>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</si>
  <si>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</si>
  <si>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</si>
  <si>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</si>
  <si>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</si>
  <si>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</si>
  <si>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</si>
  <si>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</si>
  <si>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</si>
  <si>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</si>
  <si>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</si>
  <si>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</si>
  <si>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</si>
  <si>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</si>
  <si>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</si>
  <si>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</si>
  <si>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</si>
  <si>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</si>
  <si>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</si>
  <si>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</si>
  <si>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</si>
  <si>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</si>
  <si>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</si>
  <si>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</si>
  <si>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</si>
  <si>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</si>
  <si>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</si>
  <si>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</si>
  <si>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</si>
  <si>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</si>
  <si>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</si>
  <si>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</si>
  <si>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</si>
  <si>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</si>
  <si>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</si>
  <si>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</si>
  <si>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</si>
  <si>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</si>
  <si>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</si>
  <si>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</si>
  <si>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</si>
  <si>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</si>
  <si>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</si>
  <si>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</si>
  <si>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</si>
  <si>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</si>
  <si>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</si>
  <si>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</si>
  <si>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</si>
  <si>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</si>
  <si>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</si>
  <si>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</si>
  <si>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</si>
  <si>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</si>
  <si>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</si>
  <si>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</si>
  <si>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</si>
  <si>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</si>
  <si>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</si>
  <si>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</si>
  <si>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</si>
  <si>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</si>
  <si>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</si>
  <si>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</si>
  <si>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</si>
  <si>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</si>
  <si>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</si>
  <si>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</si>
  <si>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</si>
  <si>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</si>
  <si>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</si>
  <si>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</si>
  <si>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</si>
  <si>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</si>
  <si>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</si>
  <si>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</si>
  <si>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</si>
  <si>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</si>
  <si>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</si>
  <si>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</si>
  <si>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</si>
  <si>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</si>
  <si>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</si>
  <si>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</si>
  <si>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</si>
  <si>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</si>
  <si>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</si>
  <si>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</si>
  <si>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</si>
  <si>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</si>
  <si>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</si>
  <si>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</si>
  <si>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</si>
  <si>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</si>
  <si>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</si>
  <si>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</si>
  <si>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</si>
  <si>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</si>
  <si>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</si>
  <si>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</si>
  <si>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</si>
  <si>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</si>
  <si>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</si>
  <si>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</si>
  <si>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</si>
  <si>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</si>
  <si>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</si>
  <si>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</si>
  <si>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</si>
  <si>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</si>
  <si>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</si>
  <si>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</si>
  <si>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</si>
  <si>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</si>
  <si>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</si>
  <si>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</si>
  <si>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</si>
  <si>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</si>
  <si>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</si>
  <si>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</si>
  <si>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</si>
  <si>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</si>
  <si>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</si>
  <si>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</si>
  <si>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</si>
  <si>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</si>
  <si>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</si>
  <si>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</si>
  <si>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</si>
  <si>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</si>
  <si>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</si>
  <si>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</si>
  <si>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</si>
  <si>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</si>
  <si>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</si>
  <si>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</si>
  <si>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</si>
  <si>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</si>
  <si>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</si>
  <si>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</si>
  <si>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</si>
  <si>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</si>
  <si>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</si>
  <si>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</si>
  <si>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</si>
  <si>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</si>
  <si>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</si>
  <si>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</si>
  <si>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</si>
  <si>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</si>
  <si>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</si>
  <si>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</si>
  <si>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</si>
  <si>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</si>
  <si>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</si>
  <si>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</si>
  <si>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</si>
  <si>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</si>
  <si>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</si>
  <si>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</si>
  <si>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</si>
  <si>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</si>
  <si>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</si>
  <si>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</si>
  <si>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</si>
  <si>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</si>
  <si>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</si>
  <si>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</si>
  <si>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</si>
  <si>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</si>
  <si>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</si>
  <si>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</si>
  <si>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</si>
  <si>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</si>
  <si>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</si>
  <si>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</si>
  <si>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</si>
  <si>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</si>
  <si>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</si>
  <si>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</si>
  <si>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</si>
  <si>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</si>
  <si>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</si>
  <si>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</si>
  <si>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</si>
  <si>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</si>
  <si>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</si>
  <si>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</si>
  <si>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</si>
  <si>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</si>
  <si>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</si>
  <si>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</si>
  <si>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</si>
  <si>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</si>
  <si>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</si>
  <si>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</si>
  <si>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</si>
  <si>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</si>
  <si>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</si>
  <si>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</si>
  <si>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</si>
  <si>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</si>
  <si>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</si>
  <si>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</si>
  <si>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</si>
  <si>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</si>
  <si>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</si>
  <si>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</si>
  <si>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</si>
  <si>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</si>
  <si>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</si>
  <si>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</si>
  <si>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</si>
  <si>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</si>
  <si>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</si>
  <si>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</si>
  <si>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</si>
  <si>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</si>
  <si>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</si>
  <si>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</si>
  <si>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</si>
  <si>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</si>
  <si>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</si>
  <si>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</si>
  <si>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</si>
  <si>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</si>
  <si>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</si>
  <si>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</si>
  <si>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</si>
  <si>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</si>
  <si>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</si>
  <si>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</si>
  <si>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</si>
  <si>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</si>
  <si>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</si>
  <si>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</si>
  <si>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</si>
  <si>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</si>
  <si>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</si>
  <si>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</si>
  <si>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</si>
  <si>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</si>
  <si>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</si>
  <si>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</si>
  <si>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</si>
  <si>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</si>
  <si>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</si>
  <si>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</si>
  <si>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</si>
  <si>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</si>
  <si>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</si>
  <si>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</si>
  <si>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</si>
  <si>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</si>
  <si>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</si>
  <si>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</si>
  <si>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</si>
  <si>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</si>
  <si>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</si>
  <si>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</si>
  <si>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</si>
  <si>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</si>
  <si>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</si>
  <si>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</si>
  <si>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</si>
  <si>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</si>
  <si>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</si>
  <si>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</si>
  <si>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</si>
  <si>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</si>
  <si>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</si>
  <si>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</si>
  <si>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</si>
  <si>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</si>
  <si>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</si>
  <si>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</si>
  <si>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</si>
  <si>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</si>
  <si>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</si>
  <si>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</si>
  <si>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</si>
  <si>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</si>
  <si>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</si>
  <si>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</si>
  <si>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</si>
  <si>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</si>
  <si>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</si>
  <si>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</si>
  <si>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</si>
  <si>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</si>
  <si>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</si>
  <si>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</si>
  <si>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</si>
  <si>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</si>
  <si>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</si>
  <si>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</si>
  <si>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</si>
  <si>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</si>
  <si>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</si>
  <si>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</si>
  <si>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</si>
  <si>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</si>
  <si>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</si>
  <si>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</si>
  <si>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</si>
  <si>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</si>
  <si>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</si>
  <si>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</si>
  <si>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</si>
  <si>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</si>
  <si>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</si>
  <si>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</si>
  <si>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</si>
  <si>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</si>
  <si>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</si>
  <si>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</si>
  <si>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</si>
  <si>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</si>
  <si>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</si>
  <si>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</si>
  <si>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</si>
  <si>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</si>
  <si>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</si>
  <si>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</si>
  <si>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</si>
  <si>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</si>
  <si>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</si>
  <si>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</si>
  <si>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</si>
  <si>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</si>
  <si>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</si>
  <si>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</si>
  <si>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</si>
  <si>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</si>
  <si>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</si>
  <si>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</si>
  <si>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</si>
  <si>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</si>
  <si>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</si>
  <si>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</si>
  <si>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</si>
  <si>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</si>
  <si>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</si>
  <si>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</si>
  <si>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</si>
  <si>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</si>
  <si>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</si>
  <si>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</si>
  <si>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</si>
  <si>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</si>
  <si>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</si>
  <si>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</si>
  <si>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</si>
  <si>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</si>
  <si>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</si>
  <si>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</si>
  <si>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</si>
  <si>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</si>
  <si>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</si>
  <si>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</si>
  <si>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</si>
  <si>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</si>
  <si>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</si>
  <si>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</si>
  <si>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</si>
  <si>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</si>
  <si>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</si>
  <si>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</si>
  <si>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</si>
  <si>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</si>
  <si>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</si>
  <si>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</si>
  <si>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</si>
  <si>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</si>
  <si>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</si>
  <si>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</si>
  <si>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</si>
  <si>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</si>
  <si>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</si>
  <si>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</si>
  <si>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</si>
  <si>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</si>
  <si>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</si>
  <si>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</si>
  <si>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</si>
  <si>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</si>
  <si>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</si>
  <si>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</si>
  <si>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</si>
  <si>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</si>
  <si>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</si>
  <si>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</si>
  <si>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</si>
  <si>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</si>
  <si>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</si>
  <si>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</si>
  <si>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</si>
  <si>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</si>
  <si>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</si>
  <si>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</si>
  <si>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</si>
  <si>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</si>
  <si>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</si>
  <si>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</si>
  <si>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</si>
  <si>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</si>
  <si>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</si>
  <si>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</si>
  <si>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</si>
  <si>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</si>
  <si>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</si>
  <si>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</si>
  <si>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</si>
  <si>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</si>
  <si>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</si>
  <si>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</si>
  <si>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</si>
  <si>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</si>
  <si>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</si>
  <si>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</si>
  <si>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</si>
  <si>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</si>
  <si>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</si>
  <si>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</si>
  <si>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</si>
  <si>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</si>
  <si>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</si>
  <si>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</si>
  <si>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</si>
  <si>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</si>
  <si>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</si>
  <si>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</si>
  <si>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</si>
  <si>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</si>
  <si>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</si>
  <si>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</si>
  <si>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</si>
  <si>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</si>
  <si>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</si>
  <si>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</si>
  <si>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</si>
  <si>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</si>
  <si>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</si>
  <si>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</si>
  <si>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</si>
  <si>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</si>
  <si>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</si>
  <si>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</si>
  <si>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</si>
  <si>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</si>
  <si>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</si>
  <si>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</si>
  <si>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</si>
  <si>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</si>
  <si>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</si>
  <si>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</si>
  <si>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</si>
  <si>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</si>
  <si>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</si>
  <si>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</si>
  <si>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</si>
  <si>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</si>
  <si>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</si>
  <si>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</si>
  <si>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</si>
  <si>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</si>
  <si>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</si>
  <si>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</si>
  <si>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</si>
  <si>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</si>
  <si>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</si>
  <si>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</si>
  <si>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</si>
  <si>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</si>
  <si>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</si>
  <si>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</si>
  <si>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</si>
  <si>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</si>
  <si>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</si>
  <si>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</si>
  <si>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</si>
  <si>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</si>
  <si>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</si>
  <si>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</si>
  <si>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</si>
  <si>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</si>
  <si>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</si>
  <si>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</si>
  <si>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</si>
  <si>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</si>
  <si>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</si>
  <si>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</si>
  <si>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</si>
  <si>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</si>
  <si>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</si>
  <si>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</si>
  <si>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</si>
  <si>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</si>
  <si>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</si>
  <si>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</si>
  <si>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</si>
  <si>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</si>
  <si>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</si>
  <si>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</si>
  <si>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</si>
  <si>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</si>
  <si>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</si>
  <si>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</si>
  <si>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</si>
  <si>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</si>
  <si>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</si>
  <si>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</si>
  <si>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</si>
  <si>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</si>
  <si>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</si>
  <si>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</si>
  <si>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</si>
  <si>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</si>
  <si>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</si>
  <si>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</si>
  <si>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</si>
  <si>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</si>
  <si>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</si>
  <si>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</si>
  <si>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</si>
  <si>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</si>
  <si>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</si>
  <si>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</si>
  <si>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</si>
  <si>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</si>
  <si>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</si>
  <si>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</si>
  <si>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</si>
  <si>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</si>
  <si>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</si>
  <si>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</si>
  <si>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</si>
  <si>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</si>
  <si>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</si>
  <si>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</si>
  <si>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</si>
  <si>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</si>
  <si>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</si>
  <si>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</si>
  <si>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</si>
  <si>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</si>
  <si>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</si>
  <si>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</si>
  <si>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</si>
  <si>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</si>
  <si>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</si>
  <si>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</si>
  <si>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</si>
  <si>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</si>
  <si>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</si>
  <si>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</si>
  <si>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</si>
  <si>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</si>
  <si>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</si>
  <si>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</si>
  <si>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</si>
  <si>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</si>
  <si>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</si>
  <si>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</si>
  <si>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</si>
  <si>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</si>
  <si>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</si>
  <si>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</si>
  <si>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</si>
  <si>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</si>
  <si>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</si>
  <si>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</si>
  <si>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</si>
  <si>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</si>
  <si>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</si>
  <si>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</si>
  <si>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</si>
  <si>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</si>
  <si>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</si>
  <si>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</si>
  <si>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</si>
  <si>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</si>
  <si>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</si>
  <si>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</si>
  <si>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</si>
  <si>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</si>
  <si>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</si>
  <si>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</si>
  <si>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</si>
  <si>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</si>
  <si>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</si>
  <si>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</si>
  <si>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</si>
  <si>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</si>
  <si>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</si>
  <si>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</si>
  <si>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</si>
  <si>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</si>
  <si>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</si>
  <si>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</si>
  <si>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</si>
  <si>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</si>
  <si>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</si>
  <si>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</si>
  <si>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</si>
  <si>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</si>
  <si>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</si>
  <si>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</si>
  <si>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</si>
  <si>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</si>
  <si>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</si>
  <si>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</si>
  <si>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</si>
  <si>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</si>
  <si>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</si>
  <si>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</si>
  <si>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</si>
  <si>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</si>
  <si>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</si>
  <si>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</si>
  <si>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</si>
  <si>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</si>
  <si>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</si>
  <si>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</si>
  <si>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</si>
  <si>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</si>
  <si>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</si>
  <si>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</si>
  <si>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</si>
  <si>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</si>
  <si>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</si>
  <si>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</si>
  <si>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</si>
  <si>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</si>
  <si>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</si>
  <si>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</si>
  <si>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</si>
  <si>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</si>
  <si>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</si>
  <si>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</si>
  <si>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</si>
  <si>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</si>
  <si>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</si>
  <si>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</si>
  <si>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</si>
  <si>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</si>
  <si>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</si>
  <si>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</si>
  <si>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</si>
  <si>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</si>
  <si>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</si>
  <si>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</si>
  <si>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</si>
  <si>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</si>
  <si>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</si>
  <si>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</si>
  <si>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</si>
  <si>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</si>
  <si>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</si>
  <si>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</si>
  <si>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</si>
  <si>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</si>
  <si>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</si>
  <si>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</si>
  <si>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</si>
  <si>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</si>
  <si>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</si>
  <si>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</si>
  <si>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</si>
  <si>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</si>
  <si>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</si>
  <si>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</si>
  <si>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</si>
  <si>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</si>
  <si>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</si>
  <si>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</si>
  <si>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</si>
  <si>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</si>
  <si>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</si>
  <si>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</si>
  <si>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</si>
  <si>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</si>
  <si>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</si>
  <si>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</si>
  <si>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</si>
  <si>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</si>
  <si>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</si>
  <si>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</si>
  <si>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</si>
  <si>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</si>
  <si>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</si>
  <si>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</si>
  <si>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</si>
  <si>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</si>
  <si>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</si>
  <si>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</si>
  <si>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</si>
  <si>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</si>
  <si>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</si>
  <si>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</si>
  <si>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</si>
  <si>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</si>
  <si>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</si>
  <si>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</si>
  <si>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</si>
  <si>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</si>
  <si>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</si>
  <si>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</si>
  <si>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</si>
  <si>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</si>
  <si>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</si>
  <si>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</si>
  <si>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</si>
  <si>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</si>
  <si>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</si>
  <si>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</si>
  <si>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</si>
  <si>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</si>
  <si>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</si>
  <si>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</si>
  <si>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</si>
  <si>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</si>
  <si>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</si>
  <si>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</si>
  <si>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</si>
  <si>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</si>
  <si>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</si>
  <si>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</si>
  <si>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</si>
  <si>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</si>
  <si>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</si>
  <si>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</si>
  <si>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</si>
  <si>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</si>
  <si>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</si>
  <si>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</si>
  <si>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</si>
  <si>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</si>
  <si>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</si>
  <si>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</si>
  <si>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</si>
  <si>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</si>
  <si>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</si>
  <si>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</si>
  <si>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</si>
  <si>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</si>
  <si>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</si>
  <si>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</si>
  <si>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</si>
  <si>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</si>
  <si>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</si>
  <si>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</si>
  <si>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</si>
  <si>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</si>
  <si>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</si>
  <si>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</si>
  <si>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</si>
  <si>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</si>
  <si>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</si>
  <si>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</si>
  <si>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</si>
  <si>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</si>
  <si>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</si>
  <si>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</si>
  <si>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</si>
  <si>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</si>
  <si>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</si>
  <si>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</si>
  <si>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</si>
  <si>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</si>
  <si>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</si>
  <si>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</si>
  <si>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</si>
  <si>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</si>
  <si>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</si>
  <si>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</si>
  <si>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</si>
  <si>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</si>
  <si>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</si>
  <si>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</si>
  <si>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</si>
  <si>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</si>
  <si>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</si>
  <si>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</si>
  <si>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</si>
  <si>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</si>
  <si>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</si>
  <si>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</si>
  <si>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</si>
  <si>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</si>
  <si>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</si>
  <si>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</si>
  <si>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</si>
  <si>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</si>
  <si>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</si>
  <si>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</si>
  <si>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</si>
  <si>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</si>
  <si>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</si>
  <si>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</si>
  <si>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</si>
  <si>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</si>
  <si>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</si>
  <si>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</si>
  <si>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</si>
  <si>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</si>
  <si>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</si>
  <si>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</si>
  <si>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</si>
  <si>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</si>
  <si>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</si>
  <si>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</si>
  <si>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</si>
  <si>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</si>
  <si>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</si>
  <si>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</si>
  <si>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</si>
  <si>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</si>
  <si>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</si>
  <si>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</si>
  <si>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</si>
  <si>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</si>
  <si>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</si>
  <si>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</si>
  <si>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</si>
  <si>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</si>
  <si>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</si>
  <si>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</si>
  <si>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</si>
  <si>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</si>
  <si>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</si>
  <si>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</si>
  <si>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</si>
  <si>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</si>
  <si>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</si>
  <si>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</si>
  <si>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</si>
  <si>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</si>
  <si>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</si>
  <si>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</si>
  <si>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</si>
  <si>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</si>
  <si>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</si>
  <si>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</si>
  <si>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</si>
  <si>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</si>
  <si>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</si>
  <si>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</si>
  <si>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</si>
  <si>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</si>
  <si>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</si>
  <si>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</si>
  <si>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</si>
  <si>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</si>
  <si>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</si>
  <si>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</si>
  <si>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</si>
  <si>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</si>
  <si>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</si>
  <si>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</si>
  <si>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</si>
  <si>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</si>
  <si>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</si>
  <si>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</si>
  <si>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</si>
  <si>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</si>
  <si>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</si>
  <si>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</si>
  <si>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</si>
  <si>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</si>
  <si>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</si>
  <si>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</si>
  <si>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</si>
  <si>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</si>
  <si>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</si>
  <si>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</si>
  <si>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</si>
  <si>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</si>
  <si>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</si>
  <si>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</si>
  <si>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</si>
  <si>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</si>
  <si>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</si>
  <si>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</si>
  <si>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</si>
  <si>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</si>
  <si>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</si>
  <si>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</si>
  <si>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</si>
  <si>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</si>
  <si>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</si>
  <si>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</si>
  <si>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</si>
  <si>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</si>
  <si>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</si>
  <si>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</si>
  <si>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</si>
  <si>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</si>
  <si>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</si>
  <si>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</si>
  <si>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</si>
  <si>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</si>
  <si>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</si>
  <si>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</si>
  <si>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</si>
  <si>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</si>
  <si>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</si>
  <si>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</si>
  <si>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</si>
  <si>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</si>
  <si>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</si>
  <si>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</si>
  <si>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</si>
  <si>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</si>
  <si>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</si>
  <si>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</si>
  <si>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</si>
  <si>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</si>
  <si>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</si>
  <si>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</si>
  <si>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</si>
  <si>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</si>
  <si>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</si>
  <si>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</si>
  <si>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</si>
  <si>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</si>
  <si>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</si>
  <si>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</si>
  <si>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</si>
  <si>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</si>
  <si>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</si>
  <si>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</si>
  <si>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</si>
  <si>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</si>
  <si>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</si>
  <si>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</si>
  <si>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</si>
  <si>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</si>
  <si>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</si>
  <si>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</si>
  <si>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</si>
  <si>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</si>
  <si>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</si>
  <si>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</si>
  <si>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</si>
  <si>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</si>
  <si>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</si>
  <si>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</si>
  <si>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</si>
  <si>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</si>
  <si>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</si>
  <si>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</si>
  <si>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</si>
  <si>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</si>
  <si>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</si>
  <si>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</si>
  <si>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</si>
  <si>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</si>
  <si>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</si>
  <si>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</si>
  <si>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</si>
  <si>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</si>
  <si>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</si>
  <si>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</si>
  <si>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</si>
  <si>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</si>
  <si>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</si>
  <si>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</si>
  <si>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</si>
  <si>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</si>
  <si>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</si>
  <si>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</si>
  <si>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</si>
  <si>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</si>
  <si>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</si>
  <si>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</si>
  <si>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</si>
  <si>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</si>
  <si>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</si>
  <si>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</si>
  <si>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</si>
  <si>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</si>
  <si>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</si>
  <si>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</si>
  <si>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</si>
  <si>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</si>
  <si>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</si>
  <si>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</si>
  <si>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</si>
  <si>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</si>
  <si>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</si>
  <si>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</si>
  <si>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</si>
  <si>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</si>
  <si>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</si>
  <si>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</si>
  <si>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</si>
  <si>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</si>
  <si>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</si>
  <si>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</si>
  <si>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</si>
  <si>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</si>
  <si>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</si>
  <si>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</si>
  <si>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</si>
  <si>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</si>
  <si>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</si>
  <si>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</si>
  <si>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</si>
  <si>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</si>
  <si>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</si>
  <si>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</si>
  <si>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</si>
  <si>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</si>
  <si>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</si>
  <si>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</si>
  <si>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</si>
  <si>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</si>
  <si>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</si>
  <si>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</si>
  <si>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</si>
  <si>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</si>
  <si>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</si>
  <si>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</si>
  <si>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</si>
  <si>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</si>
  <si>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</si>
  <si>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</si>
  <si>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</si>
  <si>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</si>
  <si>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</si>
  <si>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</si>
  <si>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</si>
  <si>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</si>
  <si>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</si>
  <si>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</si>
  <si>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</si>
  <si>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</si>
  <si>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</si>
  <si>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</si>
  <si>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</si>
  <si>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</si>
  <si>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</si>
  <si>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</si>
  <si>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</si>
  <si>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</si>
  <si>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</si>
  <si>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</si>
  <si>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</si>
  <si>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</si>
  <si>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</si>
  <si>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</si>
  <si>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</si>
  <si>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</si>
  <si>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</si>
  <si>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</si>
  <si>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</si>
  <si>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</si>
  <si>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</si>
  <si>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</si>
  <si>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</si>
  <si>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</si>
  <si>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</si>
  <si>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</si>
  <si>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</si>
  <si>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</si>
  <si>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</si>
  <si>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</si>
  <si>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</si>
  <si>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</si>
  <si>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</si>
  <si>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</si>
  <si>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</si>
  <si>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</si>
  <si>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</si>
  <si>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</si>
  <si>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</si>
  <si>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</si>
  <si>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</si>
  <si>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</si>
  <si>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</si>
  <si>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</si>
  <si>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</si>
  <si>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</si>
  <si>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</si>
  <si>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</si>
  <si>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</si>
  <si>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</si>
  <si>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</si>
  <si>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</si>
  <si>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</si>
  <si>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</si>
  <si>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</si>
  <si>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</si>
  <si>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</si>
  <si>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</si>
  <si>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</si>
  <si>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</si>
  <si>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</si>
  <si>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</si>
  <si>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</si>
  <si>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</si>
  <si>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</si>
  <si>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</si>
  <si>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</si>
  <si>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</si>
  <si>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</si>
  <si>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</si>
  <si>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</si>
  <si>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</si>
  <si>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</si>
  <si>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</si>
  <si>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</si>
  <si>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</si>
  <si>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</si>
  <si>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</si>
  <si>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</si>
  <si>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</si>
  <si>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</si>
  <si>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</si>
  <si>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</si>
  <si>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</si>
  <si>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</si>
  <si>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</si>
  <si>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</si>
  <si>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</si>
  <si>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</si>
  <si>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</si>
  <si>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</si>
  <si>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</si>
  <si>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</si>
  <si>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</si>
  <si>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</si>
  <si>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</si>
  <si>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</si>
  <si>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</si>
  <si>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</si>
  <si>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</si>
  <si>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</si>
  <si>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</si>
  <si>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</si>
  <si>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</si>
  <si>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</si>
  <si>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</si>
  <si>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</si>
  <si>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</si>
  <si>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</si>
  <si>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</si>
  <si>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</si>
  <si>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</si>
  <si>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</si>
  <si>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</si>
  <si>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</si>
  <si>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</si>
  <si>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</si>
  <si>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</si>
  <si>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</si>
  <si>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</si>
  <si>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</si>
  <si>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</si>
  <si>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</si>
  <si>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</si>
  <si>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</si>
  <si>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</si>
  <si>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</si>
  <si>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</si>
  <si>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</si>
  <si>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</si>
  <si>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</si>
  <si>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</si>
  <si>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</si>
  <si>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</si>
  <si>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</si>
  <si>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</si>
  <si>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</si>
  <si>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</si>
  <si>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</si>
  <si>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</si>
  <si>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</si>
  <si>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</si>
  <si>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</si>
  <si>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</si>
  <si>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</si>
  <si>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</si>
  <si>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</si>
  <si>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</si>
  <si>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</si>
  <si>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</si>
  <si>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</si>
  <si>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</si>
  <si>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</si>
  <si>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</si>
  <si>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</si>
  <si>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</si>
  <si>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</si>
  <si>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</si>
  <si>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</si>
  <si>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</si>
  <si>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</si>
  <si>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</si>
  <si>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</si>
  <si>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</si>
  <si>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</si>
  <si>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</si>
  <si>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</si>
  <si>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</si>
  <si>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</si>
  <si>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</si>
  <si>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</si>
  <si>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</si>
  <si>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</si>
  <si>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</si>
  <si>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</si>
  <si>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</si>
  <si>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</si>
  <si>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</si>
  <si>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</si>
  <si>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</si>
  <si>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</si>
  <si>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</si>
  <si>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</si>
  <si>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</si>
  <si>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</si>
  <si>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</si>
  <si>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</si>
  <si>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</si>
  <si>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</si>
  <si>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</si>
  <si>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</si>
  <si>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</si>
  <si>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</si>
  <si>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</si>
  <si>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</si>
  <si>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</si>
  <si>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</si>
  <si>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</si>
  <si>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</si>
  <si>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</si>
  <si>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</si>
  <si>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</si>
  <si>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</si>
  <si>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</si>
  <si>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</si>
  <si>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</si>
  <si>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</si>
  <si>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</si>
  <si>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</si>
  <si>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</si>
  <si>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</si>
  <si>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</si>
  <si>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</si>
  <si>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</si>
  <si>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</si>
  <si>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</si>
  <si>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</si>
  <si>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</si>
  <si>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</si>
  <si>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</si>
  <si>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</si>
  <si>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</si>
  <si>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</si>
  <si>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</si>
  <si>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</si>
  <si>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</si>
  <si>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</si>
  <si>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</si>
  <si>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</si>
  <si>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</si>
  <si>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</si>
  <si>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</si>
  <si>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</si>
  <si>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</si>
  <si>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</si>
  <si>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</si>
  <si>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</si>
  <si>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</si>
  <si>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</si>
  <si>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</si>
  <si>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</si>
  <si>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</si>
  <si>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</si>
  <si>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</si>
  <si>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</si>
  <si>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</si>
  <si>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</si>
  <si>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</si>
  <si>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</si>
  <si>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</si>
  <si>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</si>
  <si>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</si>
  <si>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</si>
  <si>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</si>
  <si>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</si>
  <si>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</si>
  <si>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</si>
  <si>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</si>
  <si>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</si>
  <si>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</si>
  <si>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</si>
  <si>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</si>
  <si>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</si>
  <si>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</si>
  <si>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</si>
  <si>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</si>
  <si>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</si>
  <si>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</si>
  <si>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</si>
  <si>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</si>
  <si>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</si>
  <si>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</si>
  <si>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</si>
  <si>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</si>
  <si>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</si>
  <si>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</si>
  <si>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</si>
  <si>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</si>
  <si>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</si>
  <si>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</si>
  <si>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</si>
  <si>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</si>
  <si>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</si>
  <si>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</si>
  <si>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</si>
  <si>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</si>
  <si>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</si>
  <si>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</si>
  <si>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</si>
  <si>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</si>
  <si>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</si>
  <si>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</si>
  <si>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</si>
  <si>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</si>
  <si>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</si>
  <si>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</si>
  <si>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</si>
  <si>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</si>
  <si>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</si>
  <si>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</si>
  <si>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</si>
  <si>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</si>
  <si>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</si>
  <si>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</si>
  <si>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</si>
  <si>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</si>
  <si>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</si>
  <si>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</si>
  <si>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</si>
  <si>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</si>
  <si>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</si>
  <si>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</si>
  <si>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</si>
  <si>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</si>
  <si>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</si>
  <si>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</si>
  <si>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</si>
  <si>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</si>
  <si>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</si>
  <si>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</si>
  <si>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</si>
  <si>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</si>
  <si>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</si>
  <si>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</si>
  <si>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</si>
  <si>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</si>
  <si>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</si>
  <si>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</si>
  <si>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</si>
  <si>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</si>
  <si>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</si>
  <si>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</si>
  <si>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</si>
  <si>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</si>
  <si>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</si>
  <si>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</si>
  <si>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</si>
  <si>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</si>
  <si>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</si>
  <si>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</si>
  <si>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</si>
  <si>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</si>
  <si>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</si>
  <si>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</si>
  <si>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</si>
  <si>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</si>
  <si>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</si>
  <si>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</si>
  <si>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</si>
  <si>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</si>
  <si>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</si>
  <si>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</si>
  <si>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</si>
  <si>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</si>
  <si>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</si>
  <si>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</si>
  <si>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</si>
  <si>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</si>
  <si>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</si>
  <si>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</si>
  <si>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</si>
  <si>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</si>
  <si>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</si>
  <si>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</si>
  <si>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</si>
  <si>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</si>
  <si>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</si>
  <si>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</si>
  <si>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</si>
  <si>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</si>
  <si>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</si>
  <si>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</si>
  <si>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</si>
  <si>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</si>
  <si>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</si>
  <si>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</si>
  <si>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</si>
  <si>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</si>
  <si>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</si>
  <si>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</si>
  <si>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</si>
  <si>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</si>
  <si>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</si>
  <si>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</si>
  <si>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</si>
  <si>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</si>
  <si>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</si>
  <si>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</si>
  <si>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</si>
  <si>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</si>
  <si>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</si>
  <si>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</si>
  <si>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</si>
  <si>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</si>
  <si>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</si>
  <si>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</si>
  <si>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</si>
  <si>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</si>
  <si>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</si>
  <si>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</si>
  <si>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</si>
  <si>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</si>
  <si>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</si>
  <si>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</si>
  <si>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</si>
  <si>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</si>
  <si>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</si>
  <si>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</si>
  <si>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</si>
  <si>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</si>
  <si>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</si>
  <si>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</si>
  <si>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</si>
  <si>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</si>
  <si>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</si>
  <si>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</si>
  <si>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</si>
  <si>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</si>
  <si>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</si>
  <si>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</si>
  <si>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</si>
  <si>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</si>
  <si>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</si>
  <si>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</si>
  <si>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</si>
  <si>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</si>
  <si>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</si>
  <si>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</si>
  <si>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</si>
  <si>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</si>
  <si>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</si>
  <si>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</si>
  <si>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</si>
  <si>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</si>
  <si>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</si>
  <si>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</si>
  <si>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</si>
  <si>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</si>
  <si>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</si>
  <si>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</si>
  <si>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</si>
  <si>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</si>
  <si>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</si>
  <si>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</si>
  <si>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</si>
  <si>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</si>
  <si>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</si>
  <si>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</si>
  <si>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</si>
  <si>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</si>
  <si>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</si>
  <si>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</si>
  <si>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</si>
  <si>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</si>
  <si>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</si>
  <si>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</si>
  <si>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</si>
  <si>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</si>
  <si>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</si>
  <si>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</si>
  <si>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</si>
  <si>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</si>
  <si>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</si>
  <si>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</si>
  <si>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</si>
  <si>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</si>
  <si>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</si>
  <si>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</si>
  <si>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</si>
  <si>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</si>
  <si>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</si>
  <si>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</si>
  <si>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</si>
  <si>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</si>
  <si>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</si>
  <si>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</si>
  <si>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</si>
  <si>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</si>
  <si>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</si>
  <si>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</si>
  <si>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</si>
  <si>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</si>
  <si>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</si>
  <si>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</si>
  <si>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</si>
  <si>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</si>
  <si>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</si>
  <si>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</si>
  <si>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</si>
  <si>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</si>
  <si>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</si>
  <si>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</si>
  <si>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</si>
  <si>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</si>
  <si>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</si>
  <si>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</si>
  <si>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</si>
  <si>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</si>
  <si>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</si>
  <si>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</si>
  <si>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</si>
  <si>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</si>
  <si>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</si>
  <si>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</si>
  <si>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</si>
  <si>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</si>
  <si>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</si>
  <si>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</si>
  <si>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</si>
  <si>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</si>
  <si>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</si>
  <si>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</si>
  <si>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</si>
  <si>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</si>
  <si>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</si>
  <si>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</si>
  <si>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</si>
  <si>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</si>
  <si>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</si>
  <si>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</si>
  <si>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</si>
  <si>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</si>
  <si>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</si>
  <si>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</si>
  <si>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</si>
  <si>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</si>
  <si>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</si>
  <si>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</si>
  <si>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</si>
  <si>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</si>
  <si>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</si>
  <si>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</si>
  <si>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</si>
  <si>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</si>
  <si>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</si>
  <si>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</si>
  <si>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</si>
  <si>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</si>
  <si>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</si>
  <si>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</si>
  <si>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</si>
  <si>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</si>
  <si>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</si>
  <si>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</si>
  <si>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</si>
  <si>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</si>
  <si>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</si>
  <si>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</si>
  <si>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</si>
  <si>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</si>
  <si>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</si>
  <si>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</si>
  <si>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</si>
  <si>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</si>
  <si>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</si>
  <si>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</si>
  <si>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</si>
  <si>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</si>
  <si>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</si>
  <si>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</si>
  <si>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</si>
  <si>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</si>
  <si>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</si>
  <si>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</si>
  <si>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</si>
  <si>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</si>
  <si>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</si>
  <si>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</si>
  <si>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</si>
  <si>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</si>
  <si>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</si>
  <si>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</si>
  <si>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</si>
  <si>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</si>
  <si>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</si>
  <si>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</si>
  <si>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</si>
  <si>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</si>
  <si>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</si>
  <si>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</si>
  <si>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</si>
  <si>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</si>
  <si>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</si>
  <si>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</si>
  <si>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</si>
  <si>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</si>
  <si>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</si>
  <si>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</si>
  <si>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</si>
  <si>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</si>
  <si>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</si>
  <si>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</si>
  <si>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</si>
  <si>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</si>
  <si>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</si>
  <si>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</si>
  <si>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</si>
  <si>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</si>
  <si>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</si>
  <si>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</si>
  <si>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</si>
  <si>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</si>
  <si>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</si>
  <si>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</si>
  <si>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</si>
  <si>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</si>
  <si>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</si>
  <si>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</si>
  <si>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</si>
  <si>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</si>
  <si>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</si>
  <si>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</si>
  <si>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</si>
  <si>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</si>
  <si>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</si>
  <si>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</si>
  <si>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</si>
  <si>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</si>
  <si>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</si>
  <si>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</si>
  <si>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</si>
  <si>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</si>
  <si>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</si>
  <si>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</si>
  <si>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</si>
  <si>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</si>
  <si>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</si>
  <si>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</si>
  <si>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</si>
  <si>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</si>
  <si>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</si>
  <si>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</si>
  <si>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</si>
  <si>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</si>
  <si>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</si>
  <si>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</si>
  <si>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</si>
  <si>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</si>
  <si>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</si>
  <si>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</si>
  <si>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</si>
  <si>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</si>
  <si>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</si>
  <si>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</si>
  <si>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</si>
  <si>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</si>
  <si>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</si>
  <si>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</si>
  <si>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</si>
  <si>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</si>
  <si>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</si>
  <si>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</si>
  <si>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</si>
  <si>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</si>
  <si>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</si>
  <si>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</si>
  <si>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</si>
  <si>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</si>
  <si>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</si>
  <si>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</si>
  <si>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</si>
  <si>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</si>
  <si>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</si>
  <si>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</si>
  <si>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</si>
  <si>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</si>
  <si>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</si>
  <si>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</si>
  <si>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</si>
  <si>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</si>
  <si>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</si>
  <si>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</si>
  <si>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</si>
  <si>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</si>
  <si>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</si>
  <si>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</si>
  <si>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</si>
  <si>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</si>
  <si>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</si>
  <si>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</si>
  <si>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</si>
  <si>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</si>
  <si>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</si>
  <si>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</si>
  <si>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</si>
  <si>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</si>
  <si>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</si>
  <si>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</si>
  <si>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</si>
  <si>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</si>
  <si>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</si>
  <si>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</si>
  <si>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</si>
  <si>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</si>
  <si>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</si>
  <si>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</si>
  <si>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</si>
  <si>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</si>
  <si>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</si>
  <si>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</si>
  <si>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</si>
  <si>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</si>
  <si>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</si>
  <si>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</si>
  <si>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</si>
  <si>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</si>
  <si>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</si>
  <si>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</si>
  <si>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</si>
  <si>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</si>
  <si>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</si>
  <si>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</si>
  <si>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</si>
  <si>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</si>
  <si>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</si>
  <si>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</si>
  <si>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</si>
  <si>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</si>
  <si>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</si>
  <si>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</si>
  <si>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</si>
  <si>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</si>
  <si>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</si>
  <si>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</si>
  <si>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</si>
  <si>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</si>
  <si>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</si>
  <si>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</si>
  <si>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</si>
  <si>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</si>
  <si>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</si>
  <si>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</si>
  <si>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</si>
  <si>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</si>
  <si>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</si>
  <si>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</si>
  <si>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</si>
  <si>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</si>
  <si>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</si>
  <si>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</si>
  <si>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</si>
  <si>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</si>
  <si>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</si>
  <si>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</si>
  <si>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</si>
  <si>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</si>
  <si>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</si>
  <si>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</si>
  <si>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</si>
  <si>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</si>
  <si>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</si>
  <si>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</si>
  <si>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</si>
  <si>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</si>
  <si>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</si>
  <si>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</si>
  <si>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</si>
  <si>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</si>
  <si>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</si>
  <si>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</si>
  <si>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</si>
  <si>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</si>
  <si>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</si>
  <si>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</si>
  <si>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</si>
  <si>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</si>
  <si>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</si>
  <si>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</si>
  <si>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</si>
  <si>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</si>
  <si>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</si>
  <si>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</si>
  <si>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</si>
  <si>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</si>
  <si>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</si>
  <si>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</si>
  <si>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</si>
  <si>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</si>
  <si>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</si>
  <si>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</si>
  <si>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</si>
  <si>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</si>
  <si>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</si>
  <si>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</si>
  <si>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</si>
  <si>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</si>
  <si>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</si>
  <si>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</si>
  <si>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</si>
  <si>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</si>
  <si>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</si>
  <si>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</si>
  <si>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</si>
  <si>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</si>
  <si>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</si>
  <si>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</si>
  <si>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</si>
  <si>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</si>
  <si>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</si>
  <si>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</si>
  <si>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</si>
  <si>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</si>
  <si>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</si>
  <si>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</si>
  <si>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</si>
  <si>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</si>
  <si>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</si>
  <si>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</si>
  <si>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</si>
  <si>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</si>
  <si>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</si>
  <si>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</si>
  <si>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</si>
  <si>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</si>
  <si>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</si>
  <si>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</si>
  <si>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</si>
  <si>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</si>
  <si>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</si>
  <si>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</si>
  <si>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</si>
  <si>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</si>
  <si>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</si>
  <si>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</si>
  <si>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</si>
  <si>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</si>
  <si>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</si>
  <si>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</si>
  <si>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</si>
  <si>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</si>
  <si>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</si>
  <si>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</si>
  <si>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</si>
  <si>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</si>
  <si>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</si>
  <si>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</si>
  <si>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</si>
  <si>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</si>
  <si>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</si>
  <si>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</si>
  <si>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</si>
  <si>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</si>
  <si>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</si>
  <si>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</si>
  <si>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</si>
  <si>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</si>
  <si>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</si>
  <si>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</si>
  <si>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</si>
  <si>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</si>
  <si>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</si>
  <si>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</si>
  <si>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</si>
  <si>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</si>
  <si>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</si>
  <si>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</si>
  <si>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</si>
  <si>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</si>
  <si>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</si>
  <si>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</si>
  <si>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</si>
  <si>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</si>
  <si>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</si>
  <si>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</si>
  <si>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</si>
  <si>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</si>
  <si>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</si>
  <si>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</si>
  <si>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</si>
  <si>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</si>
  <si>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</si>
  <si>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</si>
  <si>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</si>
  <si>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</si>
  <si>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</si>
  <si>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</si>
  <si>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</si>
  <si>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</si>
  <si>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</si>
  <si>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</si>
  <si>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</si>
  <si>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</si>
  <si>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</si>
  <si>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</si>
  <si>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</si>
  <si>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</si>
  <si>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</si>
  <si>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</si>
  <si>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</si>
  <si>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</si>
  <si>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</si>
  <si>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</si>
  <si>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</si>
  <si>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</si>
  <si>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</si>
  <si>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</si>
  <si>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</si>
  <si>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</si>
  <si>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</si>
  <si>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</si>
  <si>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</si>
  <si>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</si>
  <si>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</si>
  <si>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</si>
  <si>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</si>
  <si>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</si>
  <si>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</si>
  <si>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</si>
  <si>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</si>
  <si>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</si>
  <si>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</si>
  <si>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</si>
  <si>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</si>
  <si>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</si>
  <si>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</si>
  <si>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</si>
  <si>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</si>
  <si>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</si>
  <si>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</si>
  <si>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</si>
  <si>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</si>
  <si>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</si>
  <si>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</si>
  <si>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</si>
  <si>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</si>
  <si>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</si>
  <si>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</si>
  <si>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</si>
  <si>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</si>
  <si>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</si>
  <si>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</si>
  <si>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</si>
  <si>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</si>
  <si>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</si>
  <si>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</si>
  <si>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</si>
  <si>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</si>
  <si>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</si>
  <si>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</si>
  <si>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</si>
  <si>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</si>
  <si>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</si>
  <si>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</si>
  <si>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</si>
  <si>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</si>
  <si>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</si>
  <si>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</si>
  <si>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</si>
  <si>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</si>
  <si>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</si>
  <si>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</si>
  <si>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</si>
  <si>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</si>
  <si>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</si>
  <si>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</si>
  <si>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</si>
  <si>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</si>
  <si>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</si>
  <si>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</si>
  <si>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</si>
  <si>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</si>
  <si>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</si>
  <si>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</si>
  <si>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</si>
  <si>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</si>
  <si>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</si>
  <si>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</si>
  <si>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</si>
  <si>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</si>
  <si>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</si>
  <si>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</si>
  <si>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</si>
  <si>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</si>
  <si>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</si>
  <si>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</si>
  <si>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</si>
  <si>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</si>
  <si>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</si>
  <si>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</si>
  <si>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</si>
  <si>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</si>
  <si>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</si>
  <si>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</si>
  <si>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</si>
  <si>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</si>
  <si>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</si>
  <si>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</si>
  <si>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</si>
  <si>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</si>
  <si>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</si>
  <si>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</si>
  <si>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</si>
  <si>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</si>
  <si>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</si>
  <si>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</si>
  <si>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</si>
  <si>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</si>
  <si>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</si>
  <si>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</si>
  <si>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</si>
  <si>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</si>
  <si>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</si>
  <si>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</si>
  <si>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</si>
  <si>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</si>
  <si>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</si>
  <si>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</si>
  <si>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</si>
  <si>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</si>
  <si>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</si>
  <si>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</si>
  <si>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</si>
  <si>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</si>
  <si>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</si>
  <si>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</si>
  <si>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</si>
  <si>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</si>
  <si>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</si>
  <si>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</si>
  <si>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</si>
  <si>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</si>
  <si>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</si>
  <si>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</si>
  <si>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</si>
  <si>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</si>
  <si>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</si>
  <si>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</si>
  <si>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</si>
  <si>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</si>
  <si>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</si>
  <si>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</si>
  <si>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</si>
  <si>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</si>
  <si>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</si>
  <si>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</si>
  <si>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</si>
  <si>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</si>
  <si>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</si>
  <si>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</si>
  <si>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</si>
  <si>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</si>
  <si>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</si>
  <si>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</si>
  <si>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</si>
  <si>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</si>
  <si>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</si>
  <si>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</si>
  <si>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</si>
  <si>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</si>
  <si>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</si>
  <si>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</si>
  <si>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</si>
  <si>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</si>
  <si>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</si>
  <si>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</si>
  <si>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</si>
  <si>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</si>
  <si>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</si>
  <si>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</si>
  <si>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</si>
  <si>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</si>
  <si>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</si>
  <si>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</si>
  <si>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</si>
  <si>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</si>
  <si>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</si>
  <si>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</si>
  <si>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</si>
  <si>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</si>
  <si>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</si>
  <si>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</si>
  <si>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</si>
  <si>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</si>
  <si>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</si>
  <si>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</si>
  <si>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</si>
  <si>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</si>
  <si>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</si>
  <si>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</si>
  <si>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</si>
  <si>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</si>
  <si>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</si>
  <si>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</si>
  <si>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</si>
  <si>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</si>
  <si>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</si>
  <si>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</si>
  <si>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</si>
  <si>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</si>
  <si>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</si>
  <si>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</si>
  <si>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</si>
  <si>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</si>
  <si>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</si>
  <si>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</si>
  <si>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</si>
  <si>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</si>
  <si>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</si>
  <si>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</si>
  <si>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</si>
  <si>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</si>
  <si>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</si>
  <si>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</si>
  <si>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</si>
  <si>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</si>
  <si>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</si>
  <si>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</si>
  <si>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</si>
  <si>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</si>
  <si>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</si>
  <si>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</si>
  <si>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</si>
  <si>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</si>
  <si>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</si>
  <si>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</si>
  <si>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</si>
  <si>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</si>
  <si>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</si>
  <si>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</si>
  <si>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</si>
  <si>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</si>
  <si>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</si>
  <si>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</si>
  <si>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</si>
  <si>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</si>
  <si>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</si>
  <si>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</si>
  <si>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</si>
  <si>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</si>
  <si>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</si>
  <si>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</si>
  <si>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</si>
  <si>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</si>
  <si>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</si>
  <si>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</si>
  <si>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</si>
  <si>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</si>
  <si>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</si>
  <si>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</si>
  <si>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</si>
  <si>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</si>
  <si>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</si>
  <si>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</si>
  <si>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</si>
  <si>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</si>
  <si>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</si>
  <si>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</si>
  <si>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</si>
  <si>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</si>
  <si>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</si>
  <si>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</si>
  <si>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</si>
  <si>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</si>
  <si>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</si>
  <si>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</si>
  <si>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</si>
  <si>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</si>
  <si>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</si>
  <si>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</si>
  <si>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</si>
  <si>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</si>
  <si>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</si>
  <si>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</si>
  <si>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</si>
  <si>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</si>
  <si>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</si>
  <si>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</si>
  <si>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</si>
  <si>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</si>
  <si>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</si>
  <si>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</si>
  <si>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</si>
  <si>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</si>
  <si>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</si>
  <si>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</si>
  <si>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</si>
  <si>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</si>
  <si>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</si>
  <si>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</si>
  <si>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</si>
  <si>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</si>
  <si>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</si>
  <si>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</si>
  <si>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</si>
  <si>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</si>
  <si>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</si>
  <si>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</si>
  <si>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</si>
  <si>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</si>
  <si>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</si>
  <si>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</si>
  <si>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</si>
  <si>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</si>
  <si>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</si>
  <si>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</si>
  <si>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</si>
  <si>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</si>
  <si>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</si>
  <si>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</si>
  <si>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</si>
  <si>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</si>
  <si>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</si>
  <si>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</si>
  <si>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</si>
  <si>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</si>
  <si>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</si>
  <si>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</si>
  <si>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</si>
  <si>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</si>
  <si>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</si>
  <si>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</si>
  <si>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</si>
  <si>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</si>
  <si>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</si>
  <si>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</si>
  <si>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</si>
  <si>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</si>
  <si>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</si>
  <si>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</si>
  <si>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</si>
  <si>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</si>
  <si>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</si>
  <si>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</si>
  <si>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</si>
  <si>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</si>
  <si>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</si>
  <si>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</si>
  <si>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</si>
  <si>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</si>
  <si>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</si>
  <si>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</si>
  <si>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</si>
  <si>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</si>
  <si>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</si>
  <si>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</si>
  <si>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</si>
  <si>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</si>
  <si>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</si>
  <si>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</si>
  <si>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</si>
  <si>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</si>
  <si>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</si>
  <si>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</si>
  <si>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</si>
  <si>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</si>
  <si>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</si>
  <si>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</si>
  <si>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</si>
  <si>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</si>
  <si>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</si>
  <si>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</si>
  <si>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</si>
  <si>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</si>
  <si>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</si>
  <si>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</si>
  <si>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</si>
  <si>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</si>
  <si>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</si>
  <si>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</si>
  <si>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</si>
  <si>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</si>
  <si>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</si>
  <si>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</si>
  <si>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</si>
  <si>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</si>
  <si>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</si>
  <si>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</si>
  <si>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</si>
  <si>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</si>
  <si>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</si>
  <si>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</si>
  <si>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</si>
  <si>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</si>
  <si>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</si>
  <si>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</si>
  <si>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</si>
  <si>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</si>
  <si>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</si>
  <si>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</si>
  <si>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</si>
  <si>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</si>
  <si>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</si>
  <si>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</si>
  <si>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</si>
  <si>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</si>
  <si>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</si>
  <si>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</si>
  <si>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</si>
  <si>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</si>
  <si>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</si>
  <si>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</si>
  <si>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</si>
  <si>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</si>
  <si>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</si>
  <si>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</si>
  <si>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</si>
  <si>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</si>
  <si>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</si>
  <si>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</si>
  <si>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</si>
  <si>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</si>
  <si>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</si>
  <si>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</si>
  <si>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</si>
  <si>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</si>
  <si>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</si>
  <si>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</si>
  <si>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</si>
  <si>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</si>
  <si>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</si>
  <si>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</si>
  <si>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</si>
  <si>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</si>
  <si>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</si>
  <si>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</si>
  <si>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</si>
  <si>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</si>
  <si>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</si>
  <si>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</si>
  <si>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</si>
  <si>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</si>
  <si>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</si>
  <si>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</si>
  <si>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</si>
  <si>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</si>
  <si>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</si>
  <si>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</si>
  <si>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</si>
  <si>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</si>
  <si>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</si>
  <si>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</si>
  <si>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</si>
  <si>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</si>
  <si>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</si>
  <si>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</si>
  <si>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</si>
  <si>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</si>
  <si>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</si>
  <si>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</si>
  <si>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</si>
  <si>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</si>
  <si>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</si>
  <si>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</si>
  <si>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</si>
  <si>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</si>
  <si>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</si>
  <si>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</si>
  <si>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</si>
  <si>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</si>
  <si>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</si>
  <si>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</si>
  <si>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</si>
  <si>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</si>
  <si>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</si>
  <si>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</si>
  <si>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</si>
  <si>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</si>
  <si>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</si>
  <si>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</si>
  <si>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</si>
  <si>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</si>
  <si>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</si>
  <si>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</si>
  <si>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</si>
  <si>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</si>
  <si>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</si>
  <si>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</si>
  <si>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</si>
  <si>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</si>
  <si>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</si>
  <si>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</si>
  <si>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</si>
  <si>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</si>
  <si>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</si>
  <si>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</si>
  <si>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</si>
  <si>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</si>
  <si>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</si>
  <si>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</si>
  <si>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</si>
  <si>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</si>
  <si>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</si>
  <si>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</si>
  <si>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</si>
  <si>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</si>
  <si>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</si>
  <si>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</si>
  <si>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</si>
  <si>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</si>
  <si>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</si>
  <si>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</si>
  <si>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</si>
  <si>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</si>
  <si>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</si>
  <si>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</si>
  <si>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</si>
  <si>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</si>
  <si>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</si>
  <si>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</si>
  <si>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</si>
  <si>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</si>
  <si>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</si>
  <si>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</si>
  <si>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</si>
  <si>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</si>
  <si>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</si>
  <si>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</si>
  <si>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</si>
  <si>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</si>
  <si>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</si>
  <si>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</si>
  <si>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</si>
  <si>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</si>
  <si>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</si>
  <si>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</si>
  <si>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</si>
  <si>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</si>
  <si>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</si>
  <si>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</si>
  <si>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</si>
  <si>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</si>
  <si>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</si>
  <si>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</si>
  <si>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</si>
  <si>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</si>
  <si>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</si>
  <si>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</si>
  <si>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</si>
  <si>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</si>
  <si>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</si>
  <si>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</si>
  <si>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</si>
  <si>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</si>
  <si>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</si>
  <si>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</si>
  <si>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</si>
  <si>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</si>
  <si>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</si>
  <si>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</si>
  <si>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</si>
  <si>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</si>
  <si>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</si>
  <si>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</si>
  <si>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</si>
  <si>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</si>
  <si>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</si>
  <si>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</si>
  <si>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</si>
  <si>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</si>
  <si>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</si>
  <si>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</si>
  <si>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</si>
  <si>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</si>
  <si>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</si>
  <si>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</si>
  <si>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</si>
  <si>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</si>
  <si>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</si>
  <si>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</si>
  <si>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</si>
  <si>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</si>
  <si>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</si>
  <si>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</si>
  <si>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</si>
  <si>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</si>
  <si>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</si>
  <si>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</si>
  <si>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</si>
  <si>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</si>
  <si>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</si>
  <si>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</si>
  <si>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</si>
  <si>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</si>
  <si>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</si>
  <si>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</si>
  <si>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</si>
  <si>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</si>
  <si>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</si>
  <si>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</si>
  <si>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</si>
  <si>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</si>
  <si>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</si>
  <si>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</si>
  <si>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</si>
  <si>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</si>
  <si>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</si>
  <si>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</si>
  <si>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</si>
  <si>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</si>
  <si>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</si>
  <si>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</si>
  <si>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</si>
  <si>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</si>
  <si>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</si>
  <si>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</si>
  <si>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</si>
  <si>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</si>
  <si>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</si>
  <si>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</si>
  <si>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</si>
  <si>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</si>
  <si>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</si>
  <si>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</si>
  <si>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</si>
  <si>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</si>
  <si>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</si>
  <si>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</si>
  <si>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</si>
  <si>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</si>
  <si>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</si>
  <si>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</si>
  <si>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</si>
  <si>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</si>
  <si>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</si>
  <si>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</si>
  <si>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</si>
  <si>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</si>
  <si>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</si>
  <si>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</si>
  <si>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</si>
  <si>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</si>
  <si>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</si>
  <si>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</si>
  <si>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</si>
  <si>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</si>
  <si>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</si>
  <si>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</si>
  <si>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</si>
  <si>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</si>
  <si>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</si>
  <si>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</si>
  <si>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</si>
  <si>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</si>
  <si>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</si>
  <si>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</si>
  <si>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</si>
  <si>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</si>
  <si>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</si>
  <si>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</si>
  <si>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</si>
  <si>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</si>
  <si>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</si>
  <si>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</si>
  <si>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</si>
  <si>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</si>
  <si>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</si>
  <si>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</si>
  <si>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</si>
  <si>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</si>
  <si>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</si>
  <si>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</si>
  <si>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</si>
  <si>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</si>
  <si>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</si>
  <si>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</si>
  <si>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</si>
  <si>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</si>
  <si>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</si>
  <si>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</si>
  <si>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</si>
  <si>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</si>
  <si>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</si>
  <si>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</si>
  <si>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</si>
  <si>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</si>
  <si>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</si>
  <si>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</si>
  <si>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</si>
  <si>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</si>
  <si>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</si>
  <si>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</si>
  <si>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</si>
  <si>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</si>
  <si>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</si>
  <si>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</si>
  <si>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</si>
  <si>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</si>
  <si>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</si>
  <si>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</si>
  <si>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</si>
  <si>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</si>
  <si>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</si>
  <si>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</si>
  <si>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</si>
  <si>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</si>
  <si>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</si>
  <si>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</si>
  <si>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</si>
  <si>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</si>
  <si>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</si>
  <si>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</si>
  <si>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</si>
  <si>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</si>
  <si>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</si>
  <si>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</si>
  <si>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</si>
  <si>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</si>
  <si>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</si>
  <si>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</si>
  <si>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</si>
  <si>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</si>
  <si>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</si>
  <si>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</si>
  <si>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</si>
  <si>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</si>
  <si>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</si>
  <si>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</si>
  <si>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</si>
  <si>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</si>
  <si>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</si>
  <si>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</si>
  <si>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</si>
  <si>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</si>
  <si>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</si>
  <si>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</si>
  <si>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</si>
  <si>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</si>
  <si>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</si>
  <si>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</si>
  <si>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</si>
  <si>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</si>
  <si>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</si>
  <si>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</si>
  <si>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</si>
  <si>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</si>
  <si>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</si>
  <si>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</si>
  <si>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</si>
  <si>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</si>
  <si>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</si>
  <si>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</si>
  <si>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</si>
  <si>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</si>
  <si>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</si>
  <si>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</si>
  <si>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</si>
  <si>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</si>
  <si>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</si>
  <si>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</si>
  <si>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</si>
  <si>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</si>
  <si>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</si>
  <si>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</si>
  <si>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</si>
  <si>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</si>
  <si>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</si>
  <si>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</si>
  <si>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</si>
  <si>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</si>
  <si>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</si>
  <si>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</si>
  <si>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</si>
  <si>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</si>
  <si>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</si>
  <si>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</si>
  <si>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</si>
  <si>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</si>
  <si>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</si>
  <si>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</si>
  <si>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</si>
  <si>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</si>
  <si>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</si>
  <si>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</si>
  <si>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</si>
  <si>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</si>
  <si>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</si>
  <si>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</si>
  <si>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</si>
  <si>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</si>
  <si>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</si>
  <si>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</si>
  <si>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</si>
  <si>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</si>
  <si>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</si>
  <si>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</si>
  <si>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</si>
  <si>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</si>
  <si>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</si>
  <si>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</si>
  <si>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</si>
  <si>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</si>
  <si>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</si>
  <si>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</si>
  <si>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</si>
  <si>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</si>
  <si>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</si>
  <si>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</si>
  <si>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</si>
  <si>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</si>
  <si>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</si>
  <si>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</si>
  <si>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</si>
  <si>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</si>
  <si>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</si>
  <si>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</si>
  <si>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</si>
  <si>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</si>
  <si>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</si>
  <si>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</si>
  <si>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</si>
  <si>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</si>
  <si>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</si>
  <si>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</si>
  <si>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</si>
  <si>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</si>
  <si>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</si>
  <si>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</si>
  <si>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</si>
  <si>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</si>
  <si>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</si>
  <si>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</si>
  <si>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</si>
  <si>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</si>
  <si>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</si>
  <si>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</si>
  <si>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</si>
  <si>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</si>
  <si>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</si>
  <si>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</si>
  <si>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</si>
  <si>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</si>
  <si>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</si>
  <si>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</si>
  <si>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</si>
  <si>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</si>
  <si>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</si>
  <si>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</si>
  <si>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</si>
  <si>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</si>
  <si>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</si>
  <si>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</si>
  <si>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</si>
  <si>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</si>
  <si>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</si>
  <si>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</si>
  <si>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</si>
  <si>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</si>
  <si>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</si>
  <si>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</si>
  <si>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</si>
  <si>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</si>
  <si>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</si>
  <si>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</si>
  <si>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</si>
  <si>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</si>
  <si>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</si>
  <si>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</si>
  <si>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</si>
  <si>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</si>
  <si>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</si>
  <si>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</si>
  <si>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</si>
  <si>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</si>
  <si>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</si>
  <si>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</si>
  <si>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</si>
  <si>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</si>
  <si>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</si>
  <si>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</si>
  <si>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</si>
  <si>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</si>
  <si>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</si>
  <si>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</si>
  <si>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</si>
  <si>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</si>
  <si>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</si>
  <si>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</si>
  <si>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</si>
  <si>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</si>
  <si>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</si>
  <si>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</si>
  <si>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</si>
  <si>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</si>
  <si>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</si>
  <si>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</si>
  <si>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</si>
  <si>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</si>
  <si>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</si>
  <si>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</si>
  <si>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</si>
  <si>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</si>
  <si>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</si>
  <si>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</si>
  <si>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</si>
  <si>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</si>
  <si>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</si>
  <si>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</si>
  <si>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</si>
  <si>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</si>
  <si>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</si>
  <si>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</si>
  <si>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</si>
  <si>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</si>
  <si>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</si>
  <si>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</si>
  <si>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</si>
  <si>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</si>
  <si>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</si>
  <si>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</si>
  <si>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</si>
  <si>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</si>
  <si>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</si>
  <si>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</si>
  <si>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</si>
  <si>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</si>
  <si>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</si>
  <si>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</si>
  <si>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</si>
  <si>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</si>
  <si>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</si>
  <si>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</si>
  <si>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</si>
  <si>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</si>
  <si>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</si>
  <si>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</si>
  <si>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</si>
  <si>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</si>
  <si>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</si>
  <si>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</si>
  <si>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</si>
  <si>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</si>
  <si>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</si>
  <si>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</si>
  <si>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</si>
  <si>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</si>
  <si>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</si>
  <si>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</si>
  <si>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</si>
  <si>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</si>
  <si>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</si>
  <si>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</si>
  <si>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</si>
  <si>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</si>
  <si>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</si>
  <si>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</si>
  <si>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</si>
  <si>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</si>
  <si>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</si>
  <si>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</si>
  <si>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</si>
  <si>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</si>
  <si>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</si>
  <si>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</si>
  <si>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</si>
  <si>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</si>
  <si>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</si>
  <si>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</si>
  <si>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</si>
  <si>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</si>
  <si>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</si>
  <si>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</si>
  <si>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</si>
  <si>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</si>
  <si>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</si>
  <si>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</si>
  <si>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</si>
  <si>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</si>
  <si>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</si>
  <si>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</si>
  <si>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</si>
  <si>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</si>
  <si>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</si>
  <si>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</si>
  <si>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</si>
  <si>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</si>
  <si>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</si>
  <si>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</si>
  <si>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</si>
  <si>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</si>
  <si>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</si>
  <si>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</si>
  <si>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</si>
  <si>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</si>
  <si>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</si>
  <si>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</si>
  <si>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</si>
  <si>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</si>
  <si>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</si>
  <si>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</si>
  <si>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</si>
  <si>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</si>
  <si>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</si>
  <si>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</si>
  <si>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</si>
  <si>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</si>
  <si>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</si>
  <si>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</si>
  <si>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</si>
  <si>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</si>
  <si>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</si>
  <si>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</si>
  <si>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</si>
  <si>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</si>
  <si>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</si>
  <si>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</si>
  <si>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</si>
  <si>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</si>
  <si>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</si>
  <si>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</si>
  <si>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</si>
  <si>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</si>
  <si>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</si>
  <si>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</si>
  <si>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</si>
  <si>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</si>
  <si>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</si>
  <si>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</si>
  <si>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</si>
  <si>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</si>
  <si>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</si>
  <si>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</si>
  <si>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</si>
  <si>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</si>
  <si>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</si>
  <si>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</si>
  <si>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</si>
  <si>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</si>
  <si>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</si>
  <si>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</si>
  <si>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</si>
  <si>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</si>
  <si>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</si>
  <si>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</si>
  <si>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</si>
  <si>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</si>
  <si>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</si>
  <si>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</si>
  <si>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</si>
  <si>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</si>
  <si>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</si>
  <si>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</si>
  <si>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</si>
  <si>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</si>
  <si>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</si>
  <si>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</si>
  <si>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</si>
  <si>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</si>
  <si>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</si>
  <si>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</si>
  <si>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</si>
  <si>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</si>
  <si>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</si>
  <si>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</si>
  <si>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</si>
  <si>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</si>
  <si>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</si>
  <si>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</si>
  <si>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</si>
  <si>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</si>
  <si>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</si>
  <si>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</si>
  <si>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</si>
  <si>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</si>
  <si>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</si>
  <si>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</si>
  <si>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</si>
  <si>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</si>
  <si>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</si>
  <si>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</si>
  <si>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</si>
  <si>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</si>
  <si>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</si>
  <si>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</si>
  <si>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</si>
  <si>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</si>
  <si>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</si>
  <si>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</si>
  <si>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</si>
  <si>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</si>
  <si>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</si>
  <si>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</si>
  <si>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</si>
  <si>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</si>
  <si>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</si>
  <si>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</si>
  <si>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</si>
  <si>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</si>
  <si>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</si>
  <si>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</si>
  <si>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</si>
  <si>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</si>
  <si>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</si>
  <si>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</si>
  <si>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</si>
  <si>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</si>
  <si>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</si>
  <si>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</si>
  <si>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</si>
  <si>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</si>
  <si>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</si>
  <si>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</si>
  <si>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</si>
  <si>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</si>
  <si>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</si>
  <si>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</si>
  <si>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</si>
  <si>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</si>
  <si>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</si>
  <si>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</si>
  <si>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</si>
  <si>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</si>
  <si>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</si>
  <si>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</si>
  <si>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</si>
  <si>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</si>
  <si>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</si>
  <si>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</si>
  <si>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</si>
  <si>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</si>
  <si>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</si>
  <si>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</si>
  <si>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</si>
  <si>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</si>
  <si>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</si>
  <si>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</si>
  <si>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</si>
  <si>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</si>
  <si>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</si>
  <si>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</si>
  <si>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</si>
  <si>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</si>
  <si>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</si>
  <si>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</si>
  <si>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</si>
  <si>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</si>
  <si>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</si>
  <si>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</si>
  <si>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</si>
  <si>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</si>
  <si>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</si>
  <si>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</si>
  <si>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</si>
  <si>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</si>
  <si>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</si>
  <si>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</si>
  <si>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</si>
  <si>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</si>
  <si>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</si>
  <si>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</si>
  <si>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</si>
  <si>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</si>
  <si>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</si>
  <si>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</si>
  <si>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</si>
  <si>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</si>
  <si>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</si>
  <si>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</si>
  <si>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</si>
  <si>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</si>
  <si>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</si>
  <si>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</si>
  <si>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</si>
  <si>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</si>
  <si>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</si>
  <si>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</si>
  <si>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</si>
  <si>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</si>
  <si>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</si>
  <si>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</si>
  <si>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</si>
  <si>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</si>
  <si>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</si>
  <si>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</si>
  <si>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</si>
  <si>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</si>
  <si>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</si>
  <si>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</si>
  <si>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</si>
  <si>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</si>
  <si>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</si>
  <si>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</si>
  <si>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</si>
  <si>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</si>
  <si>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</si>
  <si>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</si>
  <si>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</si>
  <si>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</si>
  <si>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</si>
  <si>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</si>
  <si>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</si>
  <si>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</si>
  <si>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</si>
  <si>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</si>
  <si>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</si>
  <si>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</si>
  <si>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</si>
  <si>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</si>
  <si>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</si>
  <si>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</si>
  <si>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</si>
  <si>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</si>
  <si>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</si>
  <si>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</si>
  <si>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</si>
  <si>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</si>
  <si>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</si>
  <si>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</si>
  <si>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</si>
  <si>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</si>
  <si>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</si>
  <si>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</si>
  <si>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</si>
  <si>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</si>
  <si>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</si>
  <si>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</si>
  <si>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</si>
  <si>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</si>
  <si>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</si>
  <si>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</si>
  <si>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</si>
  <si>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</si>
  <si>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</si>
  <si>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</si>
  <si>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</si>
  <si>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</si>
  <si>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</si>
  <si>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</si>
  <si>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</si>
  <si>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</si>
  <si>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</si>
  <si>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</si>
  <si>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</si>
  <si>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</si>
  <si>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</si>
  <si>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</si>
  <si>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</si>
  <si>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</si>
  <si>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</si>
  <si>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</si>
  <si>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</si>
  <si>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</si>
  <si>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</si>
  <si>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</si>
  <si>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</si>
  <si>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</si>
  <si>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</si>
  <si>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</si>
  <si>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</si>
  <si>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</si>
  <si>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</si>
  <si>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</si>
  <si>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</si>
  <si>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</si>
  <si>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</si>
  <si>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</si>
  <si>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</si>
  <si>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</si>
  <si>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</si>
  <si>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</si>
  <si>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</si>
  <si>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</si>
  <si>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</si>
  <si>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</si>
  <si>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</si>
  <si>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</si>
  <si>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</si>
  <si>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</si>
  <si>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</si>
  <si>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</si>
  <si>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</si>
  <si>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</si>
  <si>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</si>
  <si>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</si>
  <si>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</si>
  <si>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</si>
  <si>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</si>
  <si>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</si>
  <si>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</si>
  <si>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</si>
  <si>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</si>
  <si>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</si>
  <si>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</si>
  <si>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</si>
  <si>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</si>
  <si>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</si>
  <si>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</si>
  <si>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</si>
  <si>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</si>
  <si>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</si>
  <si>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</si>
  <si>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</si>
  <si>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</si>
  <si>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</si>
  <si>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</si>
  <si>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</si>
  <si>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</si>
  <si>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</si>
  <si>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</si>
  <si>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</si>
  <si>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</si>
  <si>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</si>
  <si>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</si>
  <si>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</si>
  <si>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</si>
  <si>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</si>
  <si>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</si>
  <si>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</si>
  <si>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</si>
  <si>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</si>
  <si>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</si>
  <si>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</si>
  <si>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</si>
  <si>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</si>
  <si>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</si>
  <si>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</si>
  <si>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</si>
  <si>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</si>
  <si>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</si>
  <si>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</si>
  <si>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</si>
  <si>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</si>
  <si>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</si>
  <si>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</si>
  <si>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</si>
  <si>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</si>
  <si>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</si>
  <si>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</si>
  <si>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</si>
  <si>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</si>
  <si>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</si>
  <si>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</si>
  <si>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</si>
  <si>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</si>
  <si>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</si>
  <si>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</si>
  <si>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</si>
  <si>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</si>
  <si>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</si>
  <si>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</si>
  <si>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</si>
  <si>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</si>
  <si>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</si>
  <si>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</si>
  <si>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</si>
  <si>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</si>
  <si>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</si>
  <si>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</si>
  <si>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</si>
  <si>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</si>
  <si>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</si>
  <si>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</si>
  <si>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</si>
  <si>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</si>
  <si>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</si>
  <si>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</si>
  <si>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</si>
  <si>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</si>
  <si>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</si>
  <si>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</si>
  <si>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</si>
  <si>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</si>
  <si>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</si>
  <si>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</si>
  <si>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</si>
  <si>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</si>
  <si>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</si>
  <si>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</si>
  <si>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</si>
  <si>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</si>
  <si>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</si>
  <si>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</si>
  <si>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</si>
  <si>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</si>
  <si>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</si>
  <si>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</si>
  <si>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</si>
  <si>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</si>
  <si>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</si>
  <si>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</si>
  <si>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</si>
  <si>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</si>
  <si>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</si>
  <si>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</si>
  <si>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</si>
  <si>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</si>
  <si>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</si>
  <si>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</si>
  <si>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</si>
  <si>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</si>
  <si>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</si>
  <si>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</si>
  <si>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</si>
  <si>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</si>
  <si>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</si>
  <si>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</si>
  <si>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</si>
  <si>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</si>
  <si>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</si>
  <si>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</si>
  <si>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</si>
  <si>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</si>
  <si>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</si>
  <si>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</si>
  <si>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</si>
  <si>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</si>
  <si>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</si>
  <si>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</si>
  <si>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</si>
  <si>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</si>
  <si>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</si>
  <si>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</si>
  <si>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</si>
  <si>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</si>
  <si>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</si>
  <si>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</si>
  <si>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</si>
  <si>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</si>
  <si>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</si>
  <si>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</si>
  <si>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</si>
  <si>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</si>
  <si>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</si>
  <si>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</si>
  <si>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</si>
  <si>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</si>
  <si>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</si>
  <si>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</si>
  <si>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</si>
  <si>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</si>
  <si>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</si>
  <si>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</si>
  <si>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</si>
  <si>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</si>
  <si>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</si>
  <si>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</si>
  <si>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</si>
  <si>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</si>
  <si>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</si>
  <si>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</si>
  <si>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</si>
  <si>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</si>
  <si>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</si>
  <si>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</si>
  <si>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</si>
  <si>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</si>
  <si>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</si>
  <si>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</si>
  <si>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</si>
  <si>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</si>
  <si>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</si>
  <si>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</si>
  <si>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</si>
  <si>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</si>
  <si>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</si>
  <si>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</si>
  <si>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</si>
  <si>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</si>
  <si>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</si>
  <si>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</si>
  <si>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</si>
  <si>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</si>
  <si>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</si>
  <si>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</si>
  <si>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</si>
  <si>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</si>
  <si>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</si>
  <si>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</si>
  <si>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</si>
  <si>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</si>
  <si>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</si>
  <si>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</si>
  <si>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</si>
  <si>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</si>
  <si>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</si>
  <si>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</si>
  <si>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</si>
  <si>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</si>
  <si>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</si>
  <si>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</si>
  <si>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</si>
  <si>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</si>
  <si>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</si>
  <si>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</si>
  <si>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</si>
  <si>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</si>
  <si>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</si>
  <si>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</si>
  <si>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</si>
  <si>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</si>
  <si>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</si>
  <si>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</si>
  <si>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</si>
  <si>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</si>
  <si>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</si>
  <si>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</si>
  <si>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</si>
  <si>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</si>
  <si>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</si>
  <si>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</si>
  <si>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</si>
  <si>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</si>
  <si>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</si>
  <si>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</si>
  <si>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</si>
  <si>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</si>
  <si>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</si>
  <si>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</si>
  <si>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</si>
  <si>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</si>
  <si>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</si>
  <si>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</si>
  <si>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</si>
  <si>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</si>
  <si>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</si>
  <si>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</si>
  <si>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</si>
  <si>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</si>
  <si>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</si>
  <si>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</si>
  <si>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</si>
  <si>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</si>
  <si>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</si>
  <si>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</si>
  <si>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</si>
  <si>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</si>
  <si>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</si>
  <si>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</si>
  <si>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</si>
  <si>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</si>
  <si>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</si>
  <si>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</si>
  <si>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</si>
  <si>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</si>
  <si>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</si>
  <si>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</si>
  <si>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</si>
  <si>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</si>
  <si>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</si>
  <si>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</si>
  <si>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</si>
  <si>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</si>
  <si>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</si>
  <si>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</si>
  <si>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</si>
  <si>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</si>
  <si>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</si>
  <si>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</si>
  <si>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</si>
  <si>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</si>
  <si>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</si>
  <si>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</si>
  <si>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</si>
  <si>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</si>
  <si>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</si>
  <si>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</si>
  <si>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</si>
  <si>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</si>
  <si>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</si>
  <si>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</si>
  <si>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</si>
  <si>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</si>
  <si>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</si>
  <si>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</si>
  <si>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</si>
  <si>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</si>
  <si>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</si>
  <si>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</si>
  <si>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</si>
  <si>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</si>
  <si>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</si>
  <si>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</si>
  <si>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</si>
  <si>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</si>
  <si>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</si>
  <si>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</si>
  <si>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</si>
  <si>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</si>
  <si>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</si>
  <si>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</si>
  <si>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</si>
  <si>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</si>
  <si>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</si>
  <si>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</si>
  <si>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</si>
  <si>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</si>
  <si>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</si>
  <si>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</si>
  <si>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</si>
  <si>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</si>
  <si>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</si>
  <si>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</si>
  <si>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</si>
  <si>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</si>
  <si>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</si>
  <si>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</si>
  <si>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</si>
  <si>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</si>
  <si>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</si>
  <si>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</si>
  <si>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</si>
  <si>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</si>
  <si>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</si>
  <si>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</si>
  <si>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</si>
  <si>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</si>
  <si>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</si>
  <si>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</si>
  <si>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</si>
  <si>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</si>
  <si>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</si>
  <si>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</si>
  <si>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</si>
  <si>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</si>
  <si>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</si>
  <si>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</si>
  <si>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</si>
  <si>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</si>
  <si>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</si>
  <si>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</si>
  <si>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</si>
  <si>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</si>
  <si>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</si>
  <si>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</si>
  <si>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</si>
  <si>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</si>
  <si>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</si>
  <si>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</si>
  <si>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</si>
  <si>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</si>
  <si>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</si>
  <si>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</si>
  <si>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</si>
  <si>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</si>
  <si>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</si>
  <si>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</si>
  <si>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</si>
  <si>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</si>
  <si>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</si>
  <si>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</si>
  <si>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</si>
  <si>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</si>
  <si>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</si>
  <si>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</si>
  <si>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</si>
  <si>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</si>
  <si>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</si>
  <si>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</si>
  <si>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</si>
  <si>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</si>
  <si>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</si>
  <si>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</si>
  <si>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</si>
  <si>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</si>
  <si>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</si>
  <si>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</si>
  <si>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</si>
  <si>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</si>
  <si>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</si>
  <si>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</si>
  <si>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</si>
  <si>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</si>
  <si>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</si>
  <si>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</si>
  <si>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</si>
  <si>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</si>
  <si>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</si>
  <si>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</si>
  <si>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</si>
  <si>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</si>
  <si>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</si>
  <si>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</si>
  <si>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</si>
  <si>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</si>
  <si>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</si>
  <si>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</si>
  <si>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</si>
  <si>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</si>
  <si>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</si>
  <si>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</si>
  <si>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</si>
  <si>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</si>
  <si>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</si>
  <si>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</si>
  <si>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</si>
  <si>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</si>
  <si>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</si>
  <si>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</si>
  <si>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</si>
  <si>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</si>
  <si>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</si>
  <si>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</si>
  <si>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</si>
  <si>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</si>
  <si>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</si>
  <si>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</si>
  <si>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</si>
  <si>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</si>
  <si>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</si>
  <si>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</si>
  <si>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</si>
  <si>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</si>
  <si>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</si>
  <si>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</si>
  <si>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</si>
  <si>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</si>
  <si>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</si>
  <si>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</si>
  <si>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</si>
  <si>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</si>
  <si>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</si>
  <si>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</si>
  <si>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</si>
  <si>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</si>
  <si>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</si>
  <si>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</si>
  <si>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</si>
  <si>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</si>
  <si>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</si>
  <si>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</si>
  <si>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</si>
  <si>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</si>
  <si>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</si>
  <si>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</si>
  <si>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</si>
  <si>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</si>
  <si>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</si>
  <si>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</si>
  <si>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</si>
  <si>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</si>
  <si>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</si>
  <si>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</si>
  <si>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</si>
  <si>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</si>
  <si>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</si>
  <si>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</si>
  <si>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</si>
  <si>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</si>
  <si>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</si>
  <si>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</si>
  <si>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</si>
  <si>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</si>
  <si>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</si>
  <si>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</si>
  <si>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</si>
  <si>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</si>
  <si>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</si>
  <si>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</si>
  <si>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</si>
  <si>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</si>
  <si>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</si>
  <si>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</si>
  <si>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</si>
  <si>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</si>
  <si>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</si>
  <si>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</si>
  <si>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</si>
  <si>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</si>
  <si>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</si>
  <si>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</si>
  <si>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</si>
  <si>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</si>
  <si>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</si>
  <si>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</si>
  <si>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</si>
  <si>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</si>
  <si>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</si>
  <si>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</si>
  <si>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</si>
  <si>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</si>
  <si>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</si>
  <si>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</si>
  <si>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</si>
  <si>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</si>
  <si>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</si>
  <si>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</si>
  <si>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</si>
  <si>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</si>
  <si>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</si>
  <si>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</si>
  <si>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</si>
  <si>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</si>
  <si>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</si>
  <si>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</si>
  <si>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</si>
  <si>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</si>
  <si>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</si>
  <si>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</si>
  <si>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</si>
  <si>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</si>
  <si>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</si>
  <si>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</si>
  <si>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</si>
  <si>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</si>
  <si>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</si>
  <si>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</si>
  <si>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</si>
  <si>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</si>
  <si>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</si>
  <si>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</si>
  <si>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</si>
  <si>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</si>
  <si>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</si>
  <si>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</si>
  <si>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</si>
  <si>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</si>
  <si>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</si>
  <si>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</si>
  <si>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</si>
  <si>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</si>
  <si>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</si>
  <si>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</si>
  <si>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</si>
  <si>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</si>
  <si>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</si>
  <si>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</si>
  <si>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</si>
  <si>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</si>
  <si>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</si>
  <si>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</si>
  <si>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</si>
  <si>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</si>
  <si>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</si>
  <si>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</si>
  <si>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</si>
  <si>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</si>
  <si>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</si>
  <si>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</si>
  <si>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</si>
  <si>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</si>
  <si>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</si>
  <si>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</si>
  <si>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</si>
  <si>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</si>
  <si>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</si>
  <si>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</si>
  <si>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</si>
  <si>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</si>
  <si>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</si>
  <si>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</si>
  <si>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</si>
  <si>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</si>
  <si>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</si>
  <si>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</si>
  <si>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</si>
  <si>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</si>
  <si>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</si>
  <si>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</si>
  <si>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</si>
  <si>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</si>
  <si>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</si>
  <si>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</si>
  <si>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</si>
  <si>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</si>
  <si>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</si>
  <si>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</si>
  <si>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</si>
  <si>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</si>
  <si>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</si>
  <si>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</si>
  <si>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</si>
  <si>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</si>
  <si>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</si>
  <si>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</si>
  <si>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</si>
  <si>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</si>
  <si>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</si>
  <si>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</si>
  <si>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</si>
  <si>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</si>
  <si>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</si>
  <si>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</si>
  <si>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</si>
  <si>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</si>
  <si>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</si>
  <si>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</si>
  <si>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</si>
  <si>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</si>
  <si>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</si>
  <si>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</si>
  <si>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</si>
  <si>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</si>
  <si>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</si>
  <si>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</si>
  <si>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</si>
  <si>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</si>
  <si>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</si>
  <si>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</si>
  <si>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</si>
  <si>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</si>
  <si>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</si>
  <si>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</si>
  <si>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</si>
  <si>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</si>
  <si>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</si>
  <si>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</si>
  <si>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</si>
  <si>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</si>
  <si>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</si>
  <si>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</si>
  <si>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</si>
  <si>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</si>
  <si>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</si>
  <si>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</si>
  <si>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</si>
  <si>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</si>
  <si>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</si>
  <si>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</si>
  <si>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</si>
  <si>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</si>
  <si>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</si>
  <si>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</si>
  <si>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</si>
  <si>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</si>
  <si>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</si>
  <si>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</si>
  <si>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</si>
  <si>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</si>
  <si>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</si>
  <si>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</si>
  <si>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</si>
  <si>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</si>
  <si>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</si>
  <si>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</si>
  <si>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</si>
  <si>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</si>
  <si>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</si>
  <si>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</si>
  <si>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</si>
  <si>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</si>
  <si>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</si>
  <si>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</si>
  <si>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</si>
  <si>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</si>
  <si>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</si>
  <si>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</si>
  <si>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</si>
  <si>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</si>
  <si>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</si>
  <si>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</si>
  <si>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</si>
  <si>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</si>
  <si>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</si>
  <si>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</si>
  <si>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</si>
  <si>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</si>
  <si>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</si>
  <si>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</si>
  <si>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</si>
  <si>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</si>
  <si>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</si>
  <si>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</si>
  <si>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</si>
  <si>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</si>
  <si>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</si>
  <si>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</si>
  <si>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</si>
  <si>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</si>
  <si>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</si>
  <si>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</si>
  <si>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</si>
  <si>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</si>
  <si>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</si>
  <si>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</si>
  <si>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</si>
  <si>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</si>
  <si>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</si>
  <si>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</si>
  <si>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</si>
  <si>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</si>
  <si>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</si>
  <si>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</si>
  <si>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</si>
  <si>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</si>
  <si>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</si>
  <si>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</si>
  <si>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</si>
  <si>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</si>
  <si>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</si>
  <si>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</si>
  <si>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</si>
  <si>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</si>
  <si>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</si>
  <si>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</si>
  <si>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</si>
  <si>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</si>
  <si>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</si>
  <si>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</si>
  <si>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</si>
  <si>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</si>
  <si>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</si>
  <si>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</si>
  <si>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</si>
  <si>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</si>
  <si>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</si>
  <si>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</si>
  <si>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</si>
  <si>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</si>
  <si>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</si>
  <si>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</si>
  <si>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</si>
  <si>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</si>
  <si>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</si>
  <si>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</si>
  <si>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</si>
  <si>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</si>
  <si>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</si>
  <si>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</si>
  <si>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</si>
  <si>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</si>
  <si>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</si>
  <si>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</si>
  <si>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</si>
  <si>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</si>
  <si>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</si>
  <si>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</si>
  <si>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</si>
  <si>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</si>
  <si>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</si>
  <si>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</si>
  <si>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</si>
  <si>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</si>
  <si>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</si>
  <si>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</si>
  <si>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</si>
  <si>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</si>
  <si>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</si>
  <si>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</si>
  <si>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</si>
  <si>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</si>
  <si>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</si>
  <si>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</si>
  <si>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</si>
  <si>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</si>
  <si>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</si>
  <si>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</si>
  <si>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</si>
  <si>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</si>
  <si>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</si>
  <si>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</si>
  <si>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</si>
  <si>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</si>
  <si>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</si>
  <si>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</si>
  <si>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</si>
  <si>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</si>
  <si>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</si>
  <si>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</si>
  <si>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</si>
  <si>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</si>
  <si>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</si>
  <si>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</si>
  <si>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</si>
  <si>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</si>
  <si>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</si>
  <si>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</si>
  <si>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</si>
  <si>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</si>
  <si>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</si>
  <si>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</si>
  <si>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</si>
  <si>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</si>
  <si>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</si>
  <si>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</si>
  <si>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</si>
  <si>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</si>
  <si>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</si>
  <si>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</si>
  <si>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</si>
  <si>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</si>
  <si>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</si>
  <si>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</si>
  <si>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</si>
  <si>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</si>
  <si>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</si>
  <si>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</si>
  <si>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</si>
  <si>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</si>
  <si>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</si>
  <si>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</si>
  <si>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</si>
  <si>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</si>
  <si>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</si>
  <si>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</si>
  <si>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</si>
  <si>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</si>
  <si>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</si>
  <si>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</si>
  <si>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</si>
  <si>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</si>
  <si>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</si>
  <si>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</si>
  <si>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</si>
  <si>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</si>
  <si>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</si>
  <si>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</si>
  <si>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</si>
  <si>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</si>
  <si>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</si>
  <si>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</si>
  <si>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</si>
  <si>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</si>
  <si>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</si>
  <si>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</si>
  <si>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</si>
  <si>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</si>
  <si>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</si>
  <si>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</si>
  <si>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</si>
  <si>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</si>
  <si>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</si>
  <si>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</si>
  <si>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</si>
  <si>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</si>
  <si>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</si>
  <si>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</si>
  <si>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</si>
  <si>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</si>
  <si>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</si>
  <si>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</si>
  <si>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</si>
  <si>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</si>
  <si>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</si>
  <si>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</si>
  <si>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</si>
  <si>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</si>
  <si>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</si>
  <si>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</si>
  <si>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</si>
  <si>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</si>
  <si>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</si>
  <si>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</si>
  <si>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</si>
  <si>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</si>
  <si>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</si>
  <si>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</si>
  <si>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</si>
  <si>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</si>
  <si>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</si>
  <si>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</si>
  <si>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</si>
  <si>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</si>
  <si>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</si>
  <si>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</si>
  <si>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</si>
  <si>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</si>
  <si>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</si>
  <si>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</si>
  <si>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</si>
  <si>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</si>
  <si>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</si>
  <si>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</si>
  <si>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</si>
  <si>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</si>
  <si>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</si>
  <si>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</si>
  <si>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</si>
  <si>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</si>
  <si>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</si>
  <si>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</si>
  <si>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</si>
  <si>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</si>
  <si>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</si>
  <si>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</si>
  <si>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</si>
  <si>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</si>
  <si>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</si>
  <si>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</si>
  <si>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</si>
  <si>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</si>
  <si>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</si>
  <si>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</si>
  <si>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</si>
  <si>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</si>
  <si>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</si>
  <si>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</si>
  <si>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</si>
  <si>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</si>
  <si>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</si>
  <si>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</si>
  <si>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</si>
  <si>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</si>
  <si>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</si>
  <si>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</si>
  <si>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</si>
  <si>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</si>
  <si>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</si>
  <si>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</si>
  <si>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</si>
  <si>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</si>
  <si>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</si>
  <si>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</si>
  <si>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</si>
  <si>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</si>
  <si>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</si>
  <si>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</si>
  <si>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</si>
  <si>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</si>
  <si>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</si>
  <si>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</si>
  <si>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</si>
  <si>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</si>
  <si>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</si>
  <si>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</si>
  <si>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</si>
  <si>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</si>
  <si>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</si>
  <si>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</si>
  <si>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</si>
  <si>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</si>
  <si>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</si>
  <si>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</si>
  <si>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</si>
  <si>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</si>
  <si>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</si>
  <si>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</si>
  <si>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</si>
  <si>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</si>
  <si>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</si>
  <si>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</si>
  <si>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</si>
  <si>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</si>
  <si>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</si>
  <si>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</si>
  <si>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</si>
  <si>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</si>
  <si>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</si>
  <si>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</si>
  <si>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</si>
  <si>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</si>
  <si>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</si>
  <si>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</si>
  <si>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</si>
  <si>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</si>
  <si>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</si>
  <si>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</si>
  <si>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</si>
  <si>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</si>
  <si>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</si>
  <si>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</si>
  <si>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</si>
  <si>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</si>
  <si>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</si>
  <si>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</si>
  <si>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</si>
  <si>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</si>
  <si>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</si>
  <si>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</si>
  <si>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</si>
  <si>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</si>
  <si>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</si>
  <si>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</si>
  <si>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</si>
  <si>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</si>
  <si>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</si>
  <si>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</si>
  <si>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</si>
  <si>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</si>
  <si>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</si>
  <si>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</si>
  <si>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</si>
  <si>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</si>
  <si>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</si>
  <si>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</si>
  <si>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</si>
  <si>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</si>
  <si>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</si>
  <si>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</si>
  <si>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</si>
  <si>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</si>
  <si>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</si>
  <si>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</si>
  <si>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</si>
  <si>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</si>
  <si>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</si>
  <si>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</si>
  <si>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</si>
  <si>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</si>
  <si>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</si>
  <si>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</si>
  <si>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</si>
  <si>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</si>
  <si>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</si>
  <si>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</si>
  <si>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</si>
  <si>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</si>
  <si>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</si>
  <si>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</si>
  <si>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</si>
  <si>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</si>
  <si>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</si>
  <si>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</si>
  <si>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</si>
  <si>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</si>
  <si>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</si>
  <si>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</si>
  <si>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</si>
  <si>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</si>
  <si>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</si>
  <si>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</si>
  <si>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</si>
  <si>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</si>
  <si>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</si>
  <si>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</si>
  <si>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</si>
  <si>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</si>
  <si>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</si>
  <si>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</si>
  <si>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</si>
  <si>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</si>
  <si>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</si>
  <si>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</si>
  <si>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</si>
  <si>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</si>
  <si>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</si>
  <si>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</si>
  <si>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</si>
  <si>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</si>
  <si>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</si>
  <si>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</si>
  <si>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</si>
  <si>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</si>
  <si>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</si>
  <si>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</si>
  <si>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</si>
  <si>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</si>
  <si>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</si>
  <si>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</si>
  <si>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</si>
  <si>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</si>
  <si>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</si>
  <si>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</si>
  <si>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</si>
  <si>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</si>
  <si>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</si>
  <si>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</si>
  <si>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</si>
  <si>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</si>
  <si>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</si>
  <si>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</si>
  <si>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</si>
  <si>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</si>
  <si>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</si>
  <si>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</si>
  <si>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</si>
  <si>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</si>
  <si>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</si>
  <si>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</si>
  <si>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</si>
  <si>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</si>
  <si>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</si>
  <si>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</si>
  <si>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</si>
  <si>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</si>
  <si>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</si>
  <si>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</si>
  <si>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</si>
  <si>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</si>
  <si>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</si>
  <si>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</si>
  <si>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</si>
  <si>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</si>
  <si>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</si>
  <si>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</si>
  <si>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</si>
  <si>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</si>
  <si>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</si>
  <si>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</si>
  <si>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</si>
  <si>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</si>
  <si>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</si>
  <si>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</si>
  <si>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</si>
  <si>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</si>
  <si>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</si>
  <si>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</si>
  <si>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</si>
  <si>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</si>
  <si>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</si>
  <si>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</si>
  <si>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</si>
  <si>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</si>
  <si>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</si>
  <si>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</si>
  <si>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</si>
  <si>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</si>
  <si>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</si>
  <si>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</si>
  <si>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</si>
  <si>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</si>
  <si>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</si>
  <si>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</si>
  <si>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</si>
  <si>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</si>
  <si>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</si>
  <si>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</si>
  <si>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</si>
  <si>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</si>
  <si>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</si>
  <si>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</si>
  <si>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</si>
  <si>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</si>
  <si>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</si>
  <si>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</si>
  <si>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</si>
  <si>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</si>
  <si>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</si>
  <si>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</si>
  <si>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</si>
  <si>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</si>
  <si>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</si>
  <si>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</si>
  <si>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</si>
  <si>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</si>
  <si>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</si>
  <si>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</si>
  <si>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</si>
  <si>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</si>
  <si>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</si>
  <si>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</si>
  <si>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</si>
  <si>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</si>
  <si>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</si>
  <si>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</si>
  <si>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</si>
  <si>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</si>
  <si>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</si>
  <si>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</si>
  <si>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</si>
  <si>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</si>
  <si>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</si>
  <si>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</si>
  <si>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</si>
  <si>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</si>
  <si>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</si>
  <si>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</si>
  <si>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</si>
  <si>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</si>
  <si>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</si>
  <si>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</si>
  <si>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</si>
  <si>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</si>
  <si>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</si>
  <si>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</si>
  <si>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</si>
  <si>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</si>
  <si>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</si>
  <si>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</si>
  <si>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</si>
  <si>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</si>
  <si>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</si>
  <si>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</si>
  <si>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</si>
  <si>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</si>
  <si>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</si>
  <si>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</si>
  <si>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</si>
  <si>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</si>
  <si>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</si>
  <si>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</si>
  <si>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</si>
  <si>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</si>
  <si>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</si>
  <si>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</si>
  <si>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</si>
  <si>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</si>
  <si>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</si>
  <si>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</si>
  <si>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</si>
  <si>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</si>
  <si>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</si>
  <si>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</si>
  <si>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</si>
  <si>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</si>
  <si>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</si>
  <si>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</si>
  <si>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</si>
  <si>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</si>
  <si>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</si>
  <si>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</si>
  <si>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</si>
  <si>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</si>
  <si>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</si>
  <si>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</si>
  <si>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</si>
  <si>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</si>
  <si>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</si>
  <si>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</si>
  <si>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</si>
  <si>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</si>
  <si>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</si>
  <si>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</si>
  <si>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</si>
  <si>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</si>
  <si>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</si>
  <si>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</si>
  <si>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</si>
  <si>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</si>
  <si>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</si>
  <si>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</si>
  <si>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</si>
  <si>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</si>
  <si>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</si>
  <si>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</si>
  <si>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</si>
  <si>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</si>
  <si>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</si>
  <si>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</si>
  <si>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</si>
  <si>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</si>
  <si>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</si>
  <si>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</si>
  <si>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</si>
  <si>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</si>
  <si>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</si>
  <si>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</si>
  <si>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</si>
  <si>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</si>
  <si>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</si>
  <si>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</si>
  <si>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</si>
  <si>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</si>
  <si>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</si>
  <si>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</si>
  <si>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</si>
  <si>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</si>
  <si>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</si>
  <si>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</si>
  <si>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</si>
  <si>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</si>
  <si>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</si>
  <si>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</si>
  <si>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</si>
  <si>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</si>
  <si>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</si>
  <si>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</si>
  <si>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</si>
  <si>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</si>
  <si>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</si>
  <si>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</si>
  <si>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</si>
  <si>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</si>
  <si>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</si>
  <si>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</si>
  <si>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</si>
  <si>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</si>
  <si>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</si>
  <si>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</si>
  <si>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</si>
  <si>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</si>
  <si>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</si>
  <si>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</si>
  <si>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</si>
  <si>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</si>
  <si>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</si>
  <si>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</si>
  <si>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</si>
  <si>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</si>
  <si>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</si>
  <si>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</si>
  <si>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</si>
  <si>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</si>
  <si>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</si>
  <si>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</si>
  <si>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</si>
  <si>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</si>
  <si>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</si>
  <si>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</si>
  <si>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</si>
  <si>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</si>
  <si>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</si>
  <si>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</si>
  <si>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</si>
  <si>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</si>
  <si>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</si>
  <si>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</si>
  <si>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</si>
  <si>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</si>
  <si>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</si>
  <si>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</si>
  <si>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</si>
  <si>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</si>
  <si>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</si>
  <si>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</si>
  <si>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</si>
  <si>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</si>
  <si>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</si>
  <si>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</si>
  <si>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</si>
  <si>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</si>
  <si>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</si>
  <si>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</si>
  <si>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</si>
  <si>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</si>
  <si>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</si>
  <si>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</si>
  <si>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</si>
  <si>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</si>
  <si>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</si>
  <si>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</si>
  <si>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</si>
  <si>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</si>
  <si>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</si>
  <si>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</si>
  <si>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</si>
  <si>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</si>
  <si>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</si>
  <si>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</si>
  <si>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</si>
  <si>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</si>
  <si>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</si>
  <si>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</si>
  <si>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</si>
  <si>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</si>
  <si>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</si>
  <si>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</si>
  <si>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</si>
  <si>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</si>
  <si>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</si>
  <si>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</si>
  <si>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</si>
  <si>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</si>
  <si>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</si>
  <si>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</si>
  <si>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</si>
  <si>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</si>
  <si>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</si>
  <si>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</si>
  <si>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</si>
  <si>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</si>
  <si>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</si>
  <si>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</si>
  <si>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</si>
  <si>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</si>
  <si>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</si>
  <si>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</si>
  <si>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</si>
  <si>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</si>
  <si>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</si>
  <si>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</si>
  <si>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</si>
  <si>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</si>
  <si>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</si>
  <si>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</si>
  <si>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</si>
  <si>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</si>
  <si>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</si>
  <si>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</si>
  <si>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</si>
  <si>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</si>
  <si>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</si>
  <si>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</si>
  <si>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</si>
  <si>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</si>
  <si>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</si>
  <si>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</si>
  <si>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</si>
  <si>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</si>
  <si>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</si>
  <si>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</si>
  <si>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</si>
  <si>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</si>
  <si>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</si>
  <si>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</si>
  <si>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</si>
  <si>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</si>
  <si>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</si>
  <si>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</si>
  <si>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</si>
  <si>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</si>
  <si>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</si>
  <si>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</si>
  <si>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</si>
  <si>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</si>
  <si>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</si>
  <si>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</si>
  <si>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</si>
  <si>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</si>
  <si>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</si>
  <si>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</si>
  <si>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</si>
  <si>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</si>
  <si>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</si>
  <si>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</si>
  <si>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</si>
  <si>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</si>
  <si>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</si>
  <si>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</si>
  <si>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</si>
  <si>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</si>
  <si>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</si>
  <si>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</si>
  <si>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</si>
  <si>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</si>
  <si>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</si>
  <si>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</si>
  <si>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</si>
  <si>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</si>
  <si>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</si>
  <si>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</si>
  <si>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</si>
  <si>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</si>
  <si>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</si>
  <si>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</si>
  <si>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</si>
  <si>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</si>
  <si>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</si>
  <si>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</si>
  <si>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</si>
  <si>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</si>
  <si>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</si>
  <si>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</si>
  <si>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</si>
  <si>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</si>
  <si>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</si>
  <si>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</si>
  <si>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</si>
  <si>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</si>
  <si>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</si>
  <si>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</si>
  <si>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</si>
  <si>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</si>
  <si>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</si>
  <si>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</si>
  <si>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</si>
  <si>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</si>
  <si>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</si>
  <si>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</si>
  <si>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</si>
  <si>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</si>
  <si>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</si>
  <si>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</si>
  <si>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</si>
  <si>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</si>
  <si>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</si>
  <si>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</si>
  <si>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</si>
  <si>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</si>
  <si>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</si>
  <si>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</si>
  <si>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</si>
  <si>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</si>
  <si>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</si>
  <si>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</si>
  <si>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</si>
  <si>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</si>
  <si>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</si>
  <si>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</si>
  <si>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</si>
  <si>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</si>
  <si>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</si>
  <si>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</si>
  <si>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</si>
  <si>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</si>
  <si>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</si>
  <si>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</si>
  <si>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</si>
  <si>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</si>
  <si>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</si>
  <si>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</si>
  <si>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</si>
  <si>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</si>
  <si>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</si>
  <si>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</si>
  <si>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</si>
  <si>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</si>
  <si>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</si>
  <si>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</si>
  <si>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</si>
  <si>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</si>
  <si>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</si>
  <si>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</si>
  <si>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</si>
  <si>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</si>
  <si>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</si>
  <si>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</si>
  <si>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</si>
  <si>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</si>
  <si>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</si>
  <si>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</si>
  <si>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</si>
  <si>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</si>
  <si>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</si>
  <si>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</si>
  <si>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</si>
  <si>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</si>
  <si>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</si>
  <si>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</si>
  <si>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</si>
  <si>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</si>
  <si>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</si>
  <si>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</si>
  <si>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</si>
  <si>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</si>
  <si>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</si>
  <si>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</si>
  <si>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</si>
  <si>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</si>
  <si>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</si>
  <si>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</si>
  <si>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</si>
  <si>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</si>
  <si>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</si>
  <si>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</si>
  <si>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</si>
  <si>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</si>
  <si>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</si>
  <si>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</si>
  <si>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</si>
  <si>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</si>
  <si>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</si>
  <si>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</si>
  <si>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</si>
  <si>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</si>
  <si>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</si>
  <si>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</si>
  <si>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</si>
  <si>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</si>
  <si>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</si>
  <si>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</si>
  <si>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</si>
  <si>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</si>
  <si>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</si>
  <si>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</si>
  <si>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</si>
  <si>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</si>
  <si>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</si>
  <si>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</si>
  <si>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</si>
  <si>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</si>
  <si>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</si>
  <si>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</si>
  <si>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</si>
  <si>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</si>
  <si>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</si>
  <si>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</si>
  <si>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</si>
  <si>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</si>
  <si>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</si>
  <si>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</si>
  <si>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</si>
  <si>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</si>
  <si>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</si>
  <si>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</si>
  <si>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</si>
  <si>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</si>
  <si>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</si>
  <si>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</si>
  <si>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</si>
  <si>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</si>
  <si>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</si>
  <si>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</si>
  <si>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</si>
  <si>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</si>
  <si>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</si>
  <si>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</si>
  <si>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</si>
  <si>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</si>
  <si>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</si>
  <si>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</si>
  <si>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</si>
  <si>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</si>
  <si>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</si>
  <si>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</si>
  <si>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</si>
  <si>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</si>
  <si>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</si>
  <si>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</si>
  <si>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</si>
  <si>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</si>
  <si>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</si>
  <si>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</si>
  <si>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</si>
  <si>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</si>
  <si>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</si>
  <si>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</si>
  <si>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</si>
  <si>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</si>
  <si>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</si>
  <si>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</si>
  <si>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</si>
  <si>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</si>
  <si>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</si>
  <si>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</si>
  <si>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</si>
  <si>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</si>
  <si>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</si>
  <si>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</si>
  <si>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</si>
  <si>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</si>
  <si>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</si>
  <si>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</si>
  <si>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</si>
  <si>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</si>
  <si>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</si>
  <si>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</si>
  <si>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</si>
  <si>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</si>
  <si>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</si>
  <si>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</si>
  <si>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</si>
  <si>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</si>
  <si>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</si>
  <si>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</si>
  <si>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</si>
  <si>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</si>
  <si>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</si>
  <si>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</si>
  <si>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</si>
  <si>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</si>
  <si>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</si>
  <si>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</si>
  <si>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</si>
  <si>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</si>
  <si>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</si>
  <si>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</si>
  <si>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</si>
  <si>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</si>
  <si>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</si>
  <si>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</si>
  <si>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</si>
  <si>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</si>
  <si>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</si>
  <si>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</si>
  <si>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</si>
  <si>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</si>
  <si>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</si>
  <si>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</si>
  <si>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</si>
  <si>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</si>
  <si>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</si>
  <si>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</si>
  <si>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</si>
  <si>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</si>
  <si>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</si>
  <si>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</si>
  <si>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</si>
  <si>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</si>
  <si>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</si>
  <si>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</si>
  <si>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</si>
  <si>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</si>
  <si>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</si>
  <si>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</si>
  <si>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</si>
  <si>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</si>
  <si>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</si>
  <si>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</si>
  <si>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</si>
  <si>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</si>
  <si>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</si>
  <si>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</si>
  <si>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</si>
  <si>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</si>
  <si>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</si>
  <si>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</si>
  <si>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</si>
  <si>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</si>
  <si>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</si>
  <si>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</si>
  <si>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</si>
  <si>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</si>
  <si>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</si>
  <si>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</si>
  <si>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</si>
  <si>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</si>
  <si>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</si>
  <si>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</si>
  <si>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</si>
  <si>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</si>
  <si>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</si>
  <si>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</si>
  <si>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</si>
  <si>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</si>
  <si>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</si>
  <si>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</si>
  <si>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</si>
  <si>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</si>
  <si>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</si>
  <si>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</si>
  <si>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</si>
  <si>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</si>
  <si>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</si>
  <si>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</si>
  <si>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</si>
  <si>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</si>
  <si>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</si>
  <si>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</si>
  <si>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</si>
  <si>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</si>
  <si>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</si>
  <si>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</si>
  <si>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</si>
  <si>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</si>
  <si>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</si>
  <si>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</si>
  <si>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</si>
  <si>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</si>
  <si>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</si>
  <si>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</si>
  <si>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</si>
  <si>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</si>
  <si>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</si>
  <si>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</si>
  <si>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</si>
  <si>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</si>
  <si>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</si>
  <si>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</si>
  <si>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</si>
  <si>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</si>
  <si>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</si>
  <si>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</si>
  <si>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</si>
  <si>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</si>
  <si>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</si>
  <si>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</si>
  <si>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</si>
  <si>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</si>
  <si>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</si>
  <si>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</si>
  <si>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</si>
  <si>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</si>
  <si>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</si>
  <si>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</si>
  <si>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</si>
  <si>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</si>
  <si>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</si>
  <si>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</si>
  <si>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</si>
  <si>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</si>
  <si>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</si>
  <si>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</si>
  <si>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</si>
  <si>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</si>
  <si>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</si>
  <si>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</si>
  <si>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</si>
  <si>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</si>
  <si>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</si>
  <si>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</si>
  <si>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</si>
  <si>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</si>
  <si>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</si>
  <si>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</si>
  <si>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</si>
  <si>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</si>
  <si>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</si>
  <si>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</si>
  <si>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</si>
  <si>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</si>
  <si>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</si>
  <si>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</si>
  <si>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</si>
  <si>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</si>
  <si>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</si>
  <si>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</si>
  <si>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</si>
  <si>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</si>
  <si>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</si>
  <si>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</si>
  <si>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</si>
  <si>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</si>
  <si>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</si>
  <si>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</si>
  <si>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</si>
  <si>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</si>
  <si>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</si>
  <si>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</si>
  <si>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</si>
  <si>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</si>
  <si>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</si>
  <si>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</si>
  <si>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</si>
  <si>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</si>
  <si>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</si>
  <si>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</si>
  <si>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</si>
  <si>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</si>
  <si>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</si>
  <si>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</si>
  <si>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</si>
  <si>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</si>
  <si>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</si>
  <si>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</si>
  <si>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</si>
  <si>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</si>
  <si>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</si>
  <si>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</si>
  <si>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</si>
  <si>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</si>
  <si>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</si>
  <si>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</si>
  <si>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</si>
  <si>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</si>
  <si>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</si>
  <si>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</si>
  <si>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</si>
  <si>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</si>
  <si>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</si>
  <si>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</si>
  <si>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</si>
  <si>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</si>
  <si>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</si>
  <si>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</si>
  <si>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</si>
  <si>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</si>
  <si>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</si>
  <si>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</si>
  <si>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</si>
  <si>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</si>
  <si>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</si>
  <si>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</si>
  <si>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</si>
  <si>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</si>
  <si>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</si>
  <si>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</si>
  <si>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</si>
  <si>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</si>
  <si>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</si>
  <si>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</si>
  <si>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</si>
  <si>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</si>
  <si>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</si>
  <si>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</si>
  <si>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</si>
  <si>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</si>
  <si>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</si>
  <si>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</si>
  <si>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</si>
  <si>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</si>
  <si>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</si>
  <si>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</si>
  <si>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</si>
  <si>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</si>
  <si>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</si>
  <si>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</si>
  <si>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</si>
  <si>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</si>
  <si>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</si>
  <si>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</si>
  <si>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</si>
  <si>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</si>
  <si>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</si>
  <si>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</si>
  <si>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</si>
  <si>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</si>
  <si>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</si>
  <si>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</si>
  <si>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</si>
  <si>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</si>
  <si>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</si>
  <si>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</si>
  <si>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</si>
  <si>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</si>
  <si>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</si>
  <si>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</si>
  <si>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</si>
  <si>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</si>
  <si>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</si>
  <si>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</si>
  <si>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</si>
  <si>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</si>
  <si>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</si>
  <si>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</si>
  <si>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</si>
  <si>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</si>
  <si>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</si>
  <si>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</si>
  <si>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</si>
  <si>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</si>
  <si>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</si>
  <si>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</si>
  <si>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</si>
  <si>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</si>
  <si>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</si>
  <si>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</si>
  <si>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</si>
  <si>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</si>
  <si>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</si>
  <si>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</si>
  <si>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</si>
  <si>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</si>
  <si>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</si>
  <si>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</si>
  <si>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</si>
  <si>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</si>
  <si>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</si>
  <si>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</si>
  <si>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</si>
  <si>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</si>
  <si>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</si>
  <si>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</si>
  <si>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</si>
  <si>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</si>
  <si>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</si>
  <si>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</si>
  <si>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</si>
  <si>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</si>
  <si>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</si>
  <si>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</si>
  <si>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</si>
  <si>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</si>
  <si>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</si>
  <si>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</si>
  <si>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</si>
  <si>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</si>
  <si>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</si>
  <si>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</si>
  <si>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</si>
  <si>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</si>
  <si>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</si>
  <si>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</si>
  <si>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</si>
  <si>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</si>
  <si>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</si>
  <si>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</si>
  <si>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</si>
  <si>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</si>
  <si>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</si>
  <si>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</si>
  <si>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</si>
  <si>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</si>
  <si>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</si>
  <si>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</si>
  <si>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</si>
  <si>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</si>
  <si>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</si>
  <si>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</si>
  <si>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</si>
  <si>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</si>
  <si>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</si>
  <si>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</si>
  <si>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</si>
  <si>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</si>
  <si>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</si>
  <si>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</si>
  <si>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</si>
  <si>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</si>
  <si>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</si>
  <si>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</si>
  <si>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</si>
  <si>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</si>
  <si>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</si>
  <si>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</si>
  <si>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</si>
  <si>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</si>
  <si>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</si>
  <si>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</si>
  <si>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</si>
  <si>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</si>
  <si>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</si>
  <si>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</si>
  <si>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</si>
  <si>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</si>
  <si>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</si>
  <si>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</si>
  <si>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</si>
  <si>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</si>
  <si>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</si>
  <si>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</si>
  <si>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</si>
  <si>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</si>
  <si>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</si>
  <si>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</si>
  <si>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</si>
  <si>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</si>
  <si>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</si>
  <si>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</si>
  <si>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</si>
  <si>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</si>
  <si>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</si>
  <si>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</si>
  <si>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</si>
  <si>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</si>
  <si>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</si>
  <si>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</si>
  <si>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</si>
  <si>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</si>
  <si>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</si>
  <si>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</si>
  <si>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</si>
  <si>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</si>
  <si>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</si>
  <si>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</si>
  <si>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</si>
  <si>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</si>
  <si>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</si>
  <si>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</si>
  <si>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</si>
  <si>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</si>
  <si>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</si>
  <si>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</si>
  <si>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</si>
  <si>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</si>
  <si>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</si>
  <si>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</si>
  <si>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</si>
  <si>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</si>
  <si>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</si>
  <si>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</si>
  <si>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</si>
  <si>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</si>
  <si>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</si>
  <si>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</si>
  <si>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</si>
  <si>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</si>
  <si>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</si>
  <si>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</si>
  <si>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</si>
  <si>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</si>
  <si>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</si>
  <si>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</si>
  <si>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</si>
  <si>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</si>
  <si>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</si>
  <si>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</si>
  <si>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</si>
  <si>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</si>
  <si>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</si>
  <si>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</si>
  <si>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</si>
  <si>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</si>
  <si>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</si>
  <si>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</si>
  <si>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</si>
  <si>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</si>
  <si>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</si>
  <si>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</si>
  <si>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</si>
  <si>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</si>
  <si>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</si>
  <si>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</si>
  <si>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</si>
  <si>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</si>
  <si>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</si>
  <si>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</si>
  <si>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</si>
  <si>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</si>
  <si>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</si>
  <si>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</si>
  <si>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</si>
  <si>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</si>
  <si>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</si>
  <si>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</si>
  <si>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</si>
  <si>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</si>
  <si>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</si>
  <si>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</si>
  <si>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</si>
  <si>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</si>
  <si>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</si>
  <si>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</si>
  <si>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</si>
  <si>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</si>
  <si>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</si>
  <si>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</si>
  <si>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</si>
  <si>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</si>
  <si>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</si>
  <si>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</si>
  <si>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</si>
  <si>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</si>
  <si>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</si>
  <si>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</si>
  <si>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</si>
  <si>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</si>
  <si>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</si>
  <si>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</si>
  <si>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</si>
  <si>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</si>
  <si>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</si>
  <si>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</si>
  <si>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</si>
  <si>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</si>
  <si>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</si>
  <si>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</si>
  <si>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</si>
  <si>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</si>
  <si>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</si>
  <si>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</si>
  <si>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</si>
  <si>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</si>
  <si>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</si>
  <si>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</si>
  <si>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</si>
  <si>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</si>
  <si>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</si>
  <si>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</si>
  <si>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</si>
  <si>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</si>
  <si>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</si>
  <si>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</si>
  <si>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</si>
  <si>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</si>
  <si>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</si>
  <si>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</si>
  <si>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</si>
  <si>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</si>
  <si>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</si>
  <si>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</si>
  <si>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</si>
  <si>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</si>
  <si>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</si>
  <si>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</si>
  <si>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</si>
  <si>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</si>
  <si>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</si>
  <si>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</si>
  <si>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</si>
  <si>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</si>
  <si>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</si>
  <si>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</si>
  <si>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</si>
  <si>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</si>
  <si>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</si>
  <si>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</si>
  <si>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</si>
  <si>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</si>
  <si>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</si>
  <si>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</si>
  <si>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</si>
  <si>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</si>
  <si>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</si>
  <si>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</si>
  <si>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</si>
  <si>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</si>
  <si>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</si>
  <si>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</si>
  <si>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</si>
  <si>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</si>
  <si>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</si>
  <si>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</si>
  <si>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</si>
  <si>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</si>
  <si>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</si>
  <si>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</si>
  <si>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</si>
  <si>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</si>
  <si>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</si>
  <si>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</si>
  <si>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</si>
  <si>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</si>
  <si>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</si>
  <si>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</si>
  <si>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</si>
  <si>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</si>
  <si>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</si>
  <si>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</si>
  <si>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</si>
  <si>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</si>
  <si>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</si>
  <si>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</si>
  <si>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</si>
  <si>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</si>
  <si>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</si>
  <si>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</si>
  <si>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</si>
  <si>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</si>
  <si>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</si>
  <si>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</si>
  <si>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</si>
  <si>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</si>
  <si>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</si>
  <si>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</si>
  <si>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</si>
  <si>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</si>
  <si>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</si>
  <si>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</si>
  <si>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</si>
  <si>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</si>
  <si>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</si>
  <si>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</si>
  <si>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</si>
  <si>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</si>
  <si>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</si>
  <si>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</si>
  <si>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</si>
  <si>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</si>
  <si>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</si>
  <si>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</si>
  <si>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</si>
  <si>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</si>
  <si>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</si>
  <si>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</si>
  <si>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</si>
  <si>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</si>
  <si>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</si>
  <si>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</si>
  <si>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</si>
  <si>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</si>
  <si>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</si>
  <si>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</si>
  <si>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</si>
  <si>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</si>
  <si>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</si>
  <si>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</si>
  <si>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</si>
  <si>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</si>
  <si>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</si>
  <si>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</si>
  <si>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</si>
  <si>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</si>
  <si>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</si>
  <si>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</si>
  <si>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</si>
  <si>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</si>
  <si>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</si>
  <si>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</si>
  <si>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</si>
  <si>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</si>
  <si>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</si>
  <si>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</si>
  <si>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</si>
  <si>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</si>
  <si>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</si>
  <si>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</si>
  <si>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</si>
  <si>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</si>
  <si>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</si>
  <si>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</si>
  <si>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</si>
  <si>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</si>
  <si>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</si>
  <si>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</si>
  <si>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</si>
  <si>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</si>
  <si>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</si>
  <si>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</si>
  <si>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</si>
  <si>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</si>
  <si>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</si>
  <si>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</si>
  <si>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</si>
  <si>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</si>
  <si>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</si>
  <si>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</si>
  <si>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</si>
  <si>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</si>
  <si>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</si>
  <si>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</si>
  <si>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</si>
  <si>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</si>
  <si>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</si>
  <si>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</si>
  <si>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</si>
  <si>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</si>
  <si>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</si>
  <si>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</si>
  <si>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</si>
  <si>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</si>
  <si>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</si>
  <si>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</si>
  <si>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</si>
  <si>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</si>
  <si>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</si>
  <si>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</si>
  <si>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</si>
  <si>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</si>
  <si>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</si>
  <si>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</si>
  <si>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</si>
  <si>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</si>
  <si>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</si>
  <si>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</si>
  <si>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</si>
  <si>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</si>
  <si>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</si>
  <si>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</si>
  <si>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</si>
  <si>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</si>
  <si>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</si>
  <si>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</si>
  <si>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</si>
  <si>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</si>
  <si>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</si>
  <si>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</si>
  <si>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</si>
  <si>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</si>
  <si>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</si>
  <si>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</si>
  <si>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</si>
  <si>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</si>
  <si>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</si>
  <si>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</si>
  <si>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</si>
  <si>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</si>
  <si>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</si>
  <si>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</si>
  <si>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</si>
  <si>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</si>
  <si>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</si>
  <si>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</si>
  <si>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</si>
  <si>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</si>
  <si>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</si>
  <si>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</si>
  <si>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</si>
  <si>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</si>
  <si>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</si>
  <si>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</si>
  <si>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</si>
  <si>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</si>
  <si>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</si>
  <si>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</si>
  <si>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</si>
  <si>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</si>
  <si>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</si>
  <si>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</si>
  <si>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</si>
  <si>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</si>
  <si>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</si>
  <si>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</si>
  <si>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</si>
  <si>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</si>
  <si>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</si>
  <si>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</si>
  <si>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</si>
  <si>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</si>
  <si>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</si>
  <si>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</si>
  <si>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</si>
  <si>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</si>
  <si>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</si>
  <si>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</si>
  <si>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</si>
  <si>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</si>
  <si>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</si>
  <si>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</si>
  <si>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</si>
  <si>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</si>
  <si>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</si>
  <si>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</si>
  <si>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</si>
  <si>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</si>
  <si>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</si>
  <si>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</si>
  <si>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</si>
  <si>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</si>
  <si>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</si>
  <si>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</si>
  <si>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</si>
  <si>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</si>
  <si>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</si>
  <si>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</si>
  <si>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</si>
  <si>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</si>
  <si>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</si>
  <si>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</si>
  <si>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</si>
  <si>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</si>
  <si>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</si>
  <si>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</si>
  <si>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</si>
  <si>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</si>
  <si>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</si>
  <si>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</si>
  <si>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</si>
  <si>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</si>
  <si>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</si>
  <si>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</si>
  <si>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</si>
  <si>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</si>
  <si>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</si>
  <si>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</si>
  <si>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</si>
  <si>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</si>
  <si>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</si>
  <si>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</si>
  <si>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</si>
  <si>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</si>
  <si>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</si>
  <si>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</si>
  <si>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</si>
  <si>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</si>
  <si>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</si>
  <si>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</si>
  <si>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</si>
  <si>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</si>
  <si>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</si>
  <si>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</si>
  <si>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</si>
  <si>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</si>
  <si>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</si>
  <si>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</si>
  <si>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</si>
  <si>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</si>
  <si>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</si>
  <si>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</si>
  <si>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</si>
  <si>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</si>
  <si>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</si>
  <si>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</si>
  <si>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</si>
  <si>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</si>
  <si>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</si>
  <si>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</si>
  <si>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</si>
  <si>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</si>
  <si>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</si>
  <si>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</si>
  <si>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</si>
  <si>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</si>
  <si>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</si>
  <si>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</si>
  <si>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</si>
  <si>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</si>
  <si>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</si>
  <si>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</si>
  <si>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</si>
  <si>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</si>
  <si>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</si>
  <si>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</si>
  <si>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</si>
  <si>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</si>
  <si>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</si>
  <si>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</si>
  <si>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</si>
  <si>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</si>
  <si>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</si>
  <si>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</si>
  <si>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</si>
  <si>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</si>
  <si>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</si>
  <si>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</si>
  <si>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</si>
  <si>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</si>
  <si>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</si>
  <si>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</si>
  <si>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</si>
  <si>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</si>
  <si>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</si>
  <si>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</si>
  <si>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</si>
  <si>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</si>
  <si>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</si>
  <si>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</si>
  <si>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</si>
  <si>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</si>
  <si>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</si>
  <si>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</si>
  <si>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</si>
  <si>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</si>
  <si>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</si>
  <si>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</si>
  <si>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</si>
  <si>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</si>
  <si>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</si>
  <si>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</si>
  <si>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</si>
  <si>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</si>
  <si>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</si>
  <si>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</si>
  <si>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</si>
  <si>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</si>
  <si>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</si>
  <si>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</si>
  <si>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</si>
  <si>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</si>
  <si>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</si>
  <si>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</si>
  <si>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</si>
  <si>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</si>
  <si>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</si>
  <si>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</si>
  <si>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</si>
  <si>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</si>
  <si>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</si>
  <si>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</si>
  <si>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</si>
  <si>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</si>
  <si>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</si>
  <si>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</si>
  <si>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</si>
  <si>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</si>
  <si>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</si>
  <si>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</si>
  <si>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</si>
  <si>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</si>
  <si>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</si>
  <si>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</si>
  <si>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</si>
  <si>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</si>
  <si>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</si>
  <si>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</si>
  <si>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</si>
  <si>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</si>
  <si>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</si>
  <si>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</si>
  <si>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</si>
  <si>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</si>
  <si>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</si>
  <si>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</si>
  <si>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</si>
  <si>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</si>
  <si>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</si>
  <si>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</si>
  <si>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</si>
  <si>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</si>
  <si>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</si>
  <si>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</si>
  <si>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</si>
  <si>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</si>
  <si>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</si>
  <si>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</si>
  <si>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</si>
  <si>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</si>
  <si>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</si>
  <si>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</si>
  <si>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</si>
  <si>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</si>
  <si>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</si>
  <si>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</si>
  <si>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</si>
  <si>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</si>
  <si>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</si>
  <si>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</si>
  <si>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</si>
  <si>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</si>
  <si>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</si>
  <si>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</si>
  <si>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</si>
  <si>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</si>
  <si>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</si>
  <si>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</si>
  <si>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</si>
  <si>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</si>
  <si>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</si>
  <si>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</si>
  <si>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</si>
  <si>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</si>
  <si>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</si>
  <si>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</si>
  <si>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</si>
  <si>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</si>
  <si>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</si>
  <si>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</si>
  <si>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</si>
  <si>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</si>
  <si>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</si>
  <si>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</si>
  <si>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</si>
  <si>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</si>
  <si>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</si>
  <si>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</si>
  <si>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</si>
  <si>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</si>
  <si>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</si>
  <si>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</si>
  <si>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</si>
  <si>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</si>
  <si>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</si>
  <si>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</si>
  <si>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</si>
  <si>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</si>
  <si>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</si>
  <si>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</si>
  <si>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</si>
  <si>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</si>
  <si>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</si>
  <si>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</si>
  <si>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</si>
  <si>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</si>
  <si>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</si>
  <si>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</si>
  <si>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</si>
  <si>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</si>
  <si>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</si>
  <si>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</si>
  <si>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</si>
  <si>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</si>
  <si>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</si>
  <si>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</si>
  <si>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</si>
  <si>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</si>
  <si>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</si>
  <si>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</si>
  <si>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</si>
  <si>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</si>
  <si>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</si>
  <si>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</si>
  <si>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</si>
  <si>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</si>
  <si>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</si>
  <si>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</si>
  <si>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</si>
  <si>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</si>
  <si>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</si>
  <si>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</si>
  <si>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</si>
  <si>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</si>
  <si>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</si>
  <si>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</si>
  <si>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</si>
  <si>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</si>
  <si>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</si>
  <si>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</si>
  <si>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</si>
  <si>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</si>
  <si>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</si>
  <si>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</si>
  <si>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</si>
  <si>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</si>
  <si>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</si>
  <si>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</si>
  <si>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</si>
  <si>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</si>
  <si>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</si>
  <si>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</si>
  <si>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</si>
  <si>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</si>
  <si>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</si>
  <si>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</si>
  <si>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</si>
  <si>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</si>
  <si>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</si>
  <si>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</si>
  <si>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</si>
  <si>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</si>
  <si>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</si>
  <si>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</si>
  <si>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</si>
  <si>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</si>
  <si>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</si>
  <si>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</si>
  <si>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</si>
  <si>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</si>
  <si>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</si>
  <si>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</si>
  <si>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</si>
  <si>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</si>
  <si>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</si>
  <si>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</si>
  <si>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</si>
  <si>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</si>
  <si>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</si>
  <si>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</si>
  <si>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</si>
  <si>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</si>
  <si>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</si>
  <si>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</si>
  <si>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</si>
  <si>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</si>
  <si>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</si>
  <si>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</si>
  <si>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</si>
  <si>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</si>
  <si>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</si>
  <si>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</si>
  <si>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</si>
  <si>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</si>
  <si>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</si>
  <si>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</si>
  <si>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</si>
  <si>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</si>
  <si>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</si>
  <si>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</si>
  <si>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</si>
  <si>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</si>
  <si>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</si>
  <si>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</si>
  <si>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</si>
  <si>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</si>
  <si>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</si>
  <si>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</si>
  <si>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</si>
  <si>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</si>
  <si>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</si>
  <si>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</si>
  <si>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</si>
  <si>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</si>
  <si>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</si>
  <si>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</si>
  <si>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</si>
  <si>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</si>
  <si>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</si>
  <si>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</si>
  <si>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</si>
  <si>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</si>
  <si>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</si>
  <si>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</si>
  <si>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</si>
  <si>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</si>
  <si>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</si>
  <si>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</si>
  <si>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</si>
  <si>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</si>
  <si>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</si>
  <si>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</si>
  <si>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</si>
  <si>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</si>
  <si>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</si>
  <si>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</si>
  <si>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</si>
  <si>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</si>
  <si>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</si>
  <si>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</si>
  <si>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</si>
  <si>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</si>
  <si>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</si>
  <si>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</si>
  <si>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</si>
  <si>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</si>
  <si>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</si>
  <si>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</si>
  <si>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</si>
  <si>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</si>
  <si>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</si>
  <si>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</si>
  <si>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</si>
  <si>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</si>
  <si>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</si>
  <si>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</si>
  <si>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</si>
  <si>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</si>
  <si>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</si>
  <si>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</si>
  <si>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</si>
  <si>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</si>
  <si>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</si>
  <si>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</si>
  <si>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</si>
  <si>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</si>
  <si>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</si>
  <si>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</si>
  <si>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</si>
  <si>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</si>
  <si>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</si>
  <si>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</si>
  <si>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</si>
  <si>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</si>
  <si>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</si>
  <si>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</si>
  <si>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</si>
  <si>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</si>
  <si>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</si>
  <si>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</si>
  <si>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</si>
  <si>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</si>
  <si>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</si>
  <si>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</si>
  <si>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</si>
  <si>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</si>
  <si>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</si>
  <si>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</si>
  <si>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</si>
  <si>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</si>
  <si>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</si>
  <si>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</si>
  <si>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</si>
  <si>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</si>
  <si>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</si>
  <si>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</si>
  <si>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</si>
  <si>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</si>
  <si>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</si>
  <si>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</si>
  <si>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</si>
  <si>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</si>
  <si>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</si>
  <si>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</si>
  <si>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</si>
  <si>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</si>
  <si>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</si>
  <si>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</si>
  <si>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</si>
  <si>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</si>
  <si>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</si>
  <si>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</si>
  <si>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</si>
  <si>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</si>
  <si>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</si>
  <si>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</si>
  <si>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</si>
  <si>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</si>
  <si>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</si>
  <si>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</si>
  <si>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</si>
  <si>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</si>
  <si>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</si>
  <si>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</si>
  <si>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</si>
  <si>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</si>
  <si>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</si>
  <si>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</si>
  <si>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</si>
  <si>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</si>
  <si>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</si>
  <si>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</si>
  <si>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</si>
  <si>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</si>
  <si>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</si>
  <si>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</si>
  <si>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</si>
  <si>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</si>
  <si>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</si>
  <si>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</si>
  <si>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</si>
  <si>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</si>
  <si>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</si>
  <si>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</si>
  <si>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</si>
  <si>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</si>
  <si>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</si>
  <si>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</si>
  <si>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</si>
  <si>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</si>
  <si>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</si>
  <si>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</si>
  <si>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</si>
  <si>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</si>
  <si>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</si>
  <si>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</si>
  <si>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</si>
  <si>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</si>
  <si>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</si>
  <si>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</si>
  <si>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</si>
  <si>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</si>
  <si>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</si>
  <si>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</si>
  <si>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</si>
  <si>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</si>
  <si>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</si>
  <si>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</si>
  <si>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</si>
  <si>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</si>
  <si>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</si>
  <si>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</si>
  <si>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</si>
  <si>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</si>
  <si>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</si>
  <si>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</si>
  <si>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</si>
  <si>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</si>
  <si>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</si>
  <si>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</si>
  <si>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</si>
  <si>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</si>
  <si>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</si>
  <si>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</si>
  <si>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</si>
  <si>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</si>
  <si>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</si>
  <si>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</si>
  <si>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</si>
  <si>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</si>
  <si>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</si>
  <si>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</si>
  <si>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</si>
  <si>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</si>
  <si>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</si>
  <si>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</si>
  <si>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</si>
  <si>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</si>
  <si>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</si>
  <si>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</si>
  <si>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</si>
  <si>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</si>
  <si>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</si>
  <si>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</si>
  <si>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</si>
  <si>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</si>
  <si>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</si>
  <si>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</si>
  <si>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</si>
  <si>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</si>
  <si>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</si>
  <si>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</si>
  <si>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</si>
  <si>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</si>
  <si>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</si>
  <si>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</si>
  <si>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</si>
  <si>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</si>
  <si>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</si>
  <si>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</si>
  <si>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</si>
  <si>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</si>
  <si>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</si>
  <si>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</si>
  <si>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</si>
  <si>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</si>
  <si>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</si>
  <si>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</si>
  <si>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</si>
  <si>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</si>
  <si>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</si>
  <si>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</si>
  <si>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</si>
  <si>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</si>
  <si>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</si>
  <si>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</si>
  <si>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</si>
  <si>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</si>
  <si>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</si>
  <si>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</si>
  <si>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</si>
  <si>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</si>
  <si>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</si>
  <si>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</si>
  <si>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</si>
  <si>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</si>
  <si>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</si>
  <si>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</si>
  <si>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</si>
  <si>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</si>
  <si>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</si>
  <si>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</si>
  <si>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</si>
  <si>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</si>
  <si>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</si>
  <si>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</si>
  <si>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</si>
  <si>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</si>
  <si>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</si>
  <si>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</si>
  <si>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</si>
  <si>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</si>
  <si>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</si>
  <si>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</si>
  <si>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</si>
  <si>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</si>
  <si>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</si>
  <si>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</si>
  <si>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</si>
  <si>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</si>
  <si>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</si>
  <si>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</si>
  <si>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</si>
  <si>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</si>
  <si>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</si>
  <si>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</si>
  <si>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</si>
  <si>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</si>
  <si>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</si>
  <si>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</si>
  <si>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</si>
  <si>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</si>
  <si>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</si>
  <si>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</si>
  <si>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</si>
  <si>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</si>
  <si>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</si>
  <si>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</si>
  <si>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</si>
  <si>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</si>
  <si>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</si>
  <si>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</si>
  <si>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</si>
  <si>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</si>
  <si>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</si>
  <si>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</si>
  <si>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</si>
  <si>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</si>
  <si>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</si>
  <si>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</si>
  <si>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</si>
  <si>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</si>
  <si>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</si>
  <si>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</si>
  <si>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</si>
  <si>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</si>
  <si>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</si>
  <si>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</si>
  <si>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</si>
  <si>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</si>
  <si>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</si>
  <si>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</si>
  <si>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</si>
  <si>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</si>
  <si>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</si>
  <si>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</si>
  <si>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</si>
  <si>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</si>
  <si>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</si>
  <si>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</si>
  <si>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</si>
  <si>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</si>
  <si>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</si>
  <si>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</si>
  <si>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</si>
  <si>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</si>
  <si>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</si>
  <si>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</si>
  <si>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</si>
  <si>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</si>
  <si>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</si>
  <si>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</si>
  <si>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</si>
  <si>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</si>
  <si>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</si>
  <si>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</si>
  <si>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</si>
  <si>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</si>
  <si>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</si>
  <si>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</si>
  <si>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</si>
  <si>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</si>
  <si>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</si>
  <si>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</si>
  <si>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</si>
  <si>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</si>
  <si>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</si>
  <si>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</si>
  <si>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</si>
  <si>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</si>
  <si>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</si>
  <si>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</si>
  <si>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</si>
  <si>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</si>
  <si>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</si>
  <si>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</si>
  <si>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</si>
  <si>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</si>
  <si>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</si>
  <si>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</si>
  <si>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</si>
  <si>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</si>
  <si>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</si>
  <si>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</si>
  <si>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</si>
  <si>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</si>
  <si>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</si>
  <si>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</si>
  <si>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</si>
  <si>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</si>
  <si>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</si>
  <si>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</si>
  <si>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</si>
  <si>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</si>
  <si>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</si>
  <si>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</si>
  <si>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</si>
  <si>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</si>
  <si>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</si>
  <si>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</si>
  <si>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</si>
  <si>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</si>
  <si>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</si>
  <si>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</si>
  <si>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</si>
  <si>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</si>
  <si>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</si>
  <si>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</si>
  <si>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</si>
  <si>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</si>
  <si>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</si>
  <si>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</si>
  <si>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</si>
  <si>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</si>
  <si>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</si>
  <si>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</si>
  <si>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</si>
  <si>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</si>
  <si>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</si>
  <si>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</si>
  <si>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</si>
  <si>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</si>
  <si>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</si>
  <si>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</si>
  <si>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</si>
  <si>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</si>
  <si>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</si>
  <si>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</si>
  <si>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</si>
  <si>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</si>
  <si>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</si>
  <si>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</si>
  <si>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</si>
  <si>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</si>
  <si>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</si>
  <si>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</si>
  <si>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</si>
  <si>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</si>
  <si>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</si>
  <si>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</si>
  <si>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</si>
  <si>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</si>
  <si>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</si>
  <si>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</si>
  <si>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</si>
  <si>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</si>
  <si>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</si>
  <si>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</si>
  <si>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</si>
  <si>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</si>
  <si>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</si>
  <si>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</si>
  <si>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</si>
  <si>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</si>
  <si>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</si>
  <si>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</si>
  <si>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</si>
  <si>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</si>
  <si>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</si>
  <si>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</si>
  <si>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</si>
  <si>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</si>
  <si>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</si>
  <si>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</si>
  <si>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</si>
  <si>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</si>
  <si>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</si>
  <si>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</si>
  <si>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</si>
  <si>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</si>
  <si>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</si>
  <si>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</si>
  <si>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</si>
  <si>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</si>
  <si>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</si>
  <si>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</si>
  <si>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</si>
  <si>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</si>
  <si>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</si>
  <si>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</si>
  <si>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</si>
  <si>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</si>
  <si>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</si>
  <si>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</si>
  <si>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</si>
  <si>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</si>
  <si>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</si>
  <si>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</si>
  <si>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</si>
  <si>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</si>
  <si>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</si>
  <si>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</si>
  <si>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</si>
  <si>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</si>
  <si>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</si>
  <si>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</si>
  <si>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</si>
  <si>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</si>
  <si>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</si>
  <si>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</si>
  <si>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</si>
  <si>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</si>
  <si>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</si>
  <si>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</si>
  <si>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</si>
  <si>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</si>
  <si>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</si>
  <si>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</si>
  <si>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</si>
  <si>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</si>
  <si>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</si>
  <si>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</si>
  <si>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</si>
  <si>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</si>
  <si>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</si>
  <si>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</si>
  <si>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</si>
  <si>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</si>
  <si>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</si>
  <si>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</si>
  <si>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</si>
  <si>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</si>
  <si>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</si>
  <si>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</si>
  <si>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</si>
  <si>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</si>
  <si>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</si>
  <si>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</si>
  <si>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</si>
  <si>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</si>
  <si>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</si>
  <si>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</si>
  <si>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</si>
  <si>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</si>
  <si>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</si>
  <si>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</si>
  <si>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</si>
  <si>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</si>
  <si>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</si>
  <si>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</si>
  <si>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</si>
  <si>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</si>
  <si>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</si>
  <si>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</si>
  <si>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</si>
  <si>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</si>
  <si>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</si>
  <si>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</si>
  <si>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</si>
  <si>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</si>
  <si>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</si>
  <si>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</si>
  <si>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</si>
  <si>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</si>
  <si>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</si>
  <si>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</si>
  <si>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</si>
  <si>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</si>
  <si>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</si>
  <si>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</si>
  <si>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</si>
  <si>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</si>
  <si>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</si>
  <si>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</si>
  <si>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</si>
  <si>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</si>
  <si>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</si>
  <si>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</si>
  <si>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</si>
  <si>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</si>
  <si>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</si>
  <si>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</si>
  <si>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</si>
  <si>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</si>
  <si>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</si>
  <si>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</si>
  <si>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</si>
  <si>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</si>
  <si>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</si>
  <si>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</si>
  <si>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</si>
  <si>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</si>
  <si>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</si>
  <si>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</si>
  <si>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</si>
  <si>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</si>
  <si>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</si>
  <si>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</si>
  <si>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</si>
  <si>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</si>
  <si>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</si>
  <si>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</si>
  <si>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</si>
  <si>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</si>
  <si>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</si>
  <si>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</si>
  <si>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</si>
  <si>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</si>
  <si>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</si>
  <si>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</si>
  <si>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</si>
  <si>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</si>
  <si>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</si>
  <si>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</si>
  <si>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</si>
  <si>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</si>
  <si>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</si>
  <si>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</si>
  <si>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</si>
  <si>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</si>
  <si>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</si>
  <si>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</si>
  <si>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</si>
  <si>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</si>
  <si>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</si>
  <si>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</si>
  <si>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</si>
  <si>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</si>
  <si>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</si>
  <si>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</si>
  <si>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</si>
  <si>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</si>
  <si>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</si>
  <si>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</si>
  <si>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</si>
  <si>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</si>
  <si>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</si>
  <si>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</si>
  <si>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</si>
  <si>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</si>
  <si>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</si>
  <si>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</si>
  <si>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</si>
  <si>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</si>
  <si>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</si>
  <si>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</si>
  <si>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</si>
  <si>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</si>
  <si>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</si>
  <si>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</si>
  <si>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</si>
  <si>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</si>
  <si>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</si>
  <si>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</si>
  <si>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</si>
  <si>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</si>
  <si>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</si>
  <si>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</si>
  <si>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</si>
  <si>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</si>
  <si>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</si>
  <si>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</si>
  <si>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</si>
  <si>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</si>
  <si>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</si>
  <si>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</si>
  <si>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</si>
  <si>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</si>
  <si>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</si>
  <si>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</si>
  <si>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</si>
  <si>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</si>
  <si>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</si>
  <si>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</si>
  <si>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</si>
  <si>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</si>
  <si>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</si>
  <si>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</si>
  <si>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</si>
  <si>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</si>
  <si>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</si>
  <si>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</si>
  <si>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</si>
  <si>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</si>
  <si>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</si>
  <si>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</si>
  <si>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</si>
  <si>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</si>
  <si>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</si>
  <si>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</si>
  <si>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</si>
  <si>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</si>
  <si>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</si>
  <si>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</si>
  <si>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</si>
  <si>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</si>
  <si>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</si>
  <si>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</si>
  <si>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</si>
  <si>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</si>
  <si>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</si>
  <si>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</si>
  <si>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</si>
  <si>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</si>
  <si>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</si>
  <si>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</si>
  <si>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</si>
  <si>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</si>
  <si>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</si>
  <si>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</si>
  <si>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</si>
  <si>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</si>
  <si>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</si>
  <si>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</si>
  <si>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</si>
  <si>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</si>
  <si>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</si>
  <si>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</si>
  <si>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</si>
  <si>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</si>
  <si>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</si>
  <si>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</si>
  <si>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</si>
  <si>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</si>
  <si>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</si>
  <si>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</si>
  <si>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</si>
  <si>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</si>
  <si>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</si>
  <si>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</si>
  <si>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</si>
  <si>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</si>
  <si>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</si>
  <si>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</si>
  <si>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</si>
  <si>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</si>
  <si>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</si>
  <si>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</si>
  <si>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</si>
  <si>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</si>
  <si>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</si>
  <si>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</si>
  <si>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</si>
  <si>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</si>
  <si>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</si>
  <si>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</si>
  <si>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</si>
  <si>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</si>
  <si>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</si>
  <si>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</si>
  <si>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</si>
  <si>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</si>
  <si>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</si>
  <si>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</si>
  <si>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</si>
  <si>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</si>
  <si>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</si>
  <si>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</si>
  <si>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</si>
  <si>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</si>
  <si>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</si>
  <si>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</si>
  <si>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</si>
  <si>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</si>
  <si>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</si>
  <si>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</si>
  <si>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</si>
  <si>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</si>
  <si>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</si>
  <si>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</si>
  <si>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</si>
  <si>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</si>
  <si>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</si>
  <si>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</si>
  <si>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</si>
  <si>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</si>
  <si>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</si>
  <si>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</si>
  <si>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</si>
  <si>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</si>
  <si>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</si>
  <si>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</si>
  <si>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</si>
  <si>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</si>
  <si>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</si>
  <si>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</si>
  <si>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</si>
  <si>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</si>
  <si>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</si>
  <si>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</si>
  <si>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</si>
  <si>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</si>
  <si>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</si>
  <si>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</si>
  <si>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</si>
  <si>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</si>
  <si>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</si>
  <si>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</si>
  <si>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</si>
  <si>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</si>
  <si>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</si>
  <si>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</si>
  <si>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</si>
  <si>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</si>
  <si>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</si>
  <si>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</si>
  <si>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</si>
  <si>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</si>
  <si>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</si>
  <si>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</si>
  <si>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</si>
  <si>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</si>
  <si>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</si>
  <si>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</si>
  <si>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</si>
  <si>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</si>
  <si>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</si>
  <si>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</si>
  <si>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</si>
  <si>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</si>
  <si>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</si>
  <si>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</si>
  <si>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</si>
  <si>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</si>
  <si>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</si>
  <si>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</si>
  <si>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</si>
  <si>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</si>
  <si>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</si>
  <si>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</si>
  <si>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</si>
  <si>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</si>
  <si>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</si>
  <si>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</si>
  <si>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</si>
  <si>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</si>
  <si>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</si>
  <si>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</si>
  <si>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</si>
  <si>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</si>
  <si>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</si>
  <si>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</si>
  <si>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</si>
  <si>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</si>
  <si>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</si>
  <si>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</si>
  <si>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</si>
  <si>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</si>
  <si>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</si>
  <si>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</si>
  <si>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</si>
  <si>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</si>
  <si>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</si>
  <si>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</si>
  <si>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</si>
  <si>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</si>
  <si>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</si>
  <si>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</si>
  <si>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</si>
  <si>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</si>
  <si>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</si>
  <si>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</si>
  <si>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</si>
  <si>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</si>
  <si>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</si>
  <si>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</si>
  <si>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</si>
  <si>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</si>
  <si>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</si>
  <si>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</si>
  <si>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</si>
  <si>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</si>
  <si>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</si>
  <si>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</si>
  <si>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</si>
  <si>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</si>
  <si>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</si>
  <si>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</si>
  <si>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</si>
  <si>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</si>
  <si>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</si>
  <si>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</si>
  <si>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</si>
  <si>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</si>
  <si>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</si>
  <si>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</si>
  <si>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</si>
  <si>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</si>
  <si>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</si>
  <si>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</si>
  <si>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</si>
  <si>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</si>
  <si>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</si>
  <si>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</si>
  <si>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</si>
  <si>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</si>
  <si>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</si>
  <si>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</si>
  <si>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</si>
  <si>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</si>
  <si>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</si>
  <si>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</si>
  <si>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</si>
  <si>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</si>
  <si>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</si>
  <si>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</si>
  <si>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</si>
  <si>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</si>
  <si>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</si>
  <si>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</si>
  <si>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</si>
  <si>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</si>
  <si>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</si>
  <si>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</si>
  <si>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</si>
  <si>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</si>
  <si>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</si>
  <si>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</si>
  <si>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</si>
  <si>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</si>
  <si>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</si>
  <si>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</si>
  <si>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</si>
  <si>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</si>
  <si>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</si>
  <si>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</si>
  <si>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</si>
  <si>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</si>
  <si>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</si>
  <si>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</si>
  <si>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</si>
  <si>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</si>
  <si>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</si>
  <si>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</si>
  <si>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</si>
  <si>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</si>
  <si>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</si>
  <si>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</si>
  <si>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</si>
  <si>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</si>
  <si>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</si>
  <si>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</si>
  <si>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</si>
  <si>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</si>
  <si>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</si>
  <si>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</si>
  <si>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</si>
  <si>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</si>
  <si>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</si>
  <si>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</si>
  <si>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</si>
  <si>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</si>
  <si>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</si>
  <si>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</si>
  <si>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</si>
  <si>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</si>
  <si>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</si>
  <si>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</si>
  <si>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</si>
  <si>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</si>
  <si>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</si>
  <si>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</si>
  <si>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</si>
  <si>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</si>
  <si>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</si>
  <si>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</si>
  <si>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</si>
  <si>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</si>
  <si>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</si>
  <si>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</si>
  <si>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</si>
  <si>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</si>
  <si>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</si>
  <si>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</si>
  <si>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</si>
  <si>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</si>
  <si>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</si>
  <si>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</si>
  <si>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</si>
  <si>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</si>
  <si>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</si>
  <si>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</si>
  <si>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</si>
  <si>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</si>
  <si>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</si>
  <si>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</si>
  <si>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</si>
  <si>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</si>
  <si>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</si>
  <si>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</si>
  <si>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</si>
  <si>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</si>
  <si>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</si>
  <si>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</si>
  <si>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</si>
  <si>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</si>
  <si>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</si>
  <si>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</si>
  <si>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</si>
  <si>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</si>
  <si>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</si>
  <si>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</si>
  <si>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</si>
  <si>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</si>
  <si>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</si>
  <si>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</si>
  <si>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</si>
  <si>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</si>
  <si>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</si>
  <si>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</si>
  <si>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</si>
  <si>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</si>
  <si>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</si>
  <si>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</si>
  <si>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</si>
  <si>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</si>
  <si>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</si>
  <si>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</si>
  <si>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</si>
  <si>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</si>
  <si>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</si>
  <si>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</si>
  <si>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</si>
  <si>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</si>
  <si>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</si>
  <si>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</si>
  <si>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</si>
  <si>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</si>
  <si>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</si>
  <si>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</si>
  <si>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</si>
  <si>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</si>
  <si>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</si>
  <si>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</si>
  <si>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</si>
  <si>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</si>
  <si>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</si>
  <si>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</si>
  <si>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</si>
  <si>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</si>
  <si>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</si>
  <si>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</si>
  <si>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</si>
  <si>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</si>
  <si>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</si>
  <si>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</si>
  <si>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</si>
  <si>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</si>
  <si>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</si>
  <si>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</si>
  <si>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</si>
  <si>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</si>
  <si>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</si>
  <si>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</si>
  <si>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</si>
  <si>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</si>
  <si>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</si>
  <si>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</si>
  <si>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</si>
  <si>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</si>
  <si>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</si>
  <si>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</si>
  <si>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</si>
  <si>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</si>
  <si>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</si>
  <si>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</si>
  <si>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</si>
  <si>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</si>
  <si>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</si>
  <si>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</si>
  <si>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</si>
  <si>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</si>
  <si>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</si>
  <si>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</si>
  <si>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</si>
  <si>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</si>
  <si>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</si>
  <si>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</si>
  <si>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</si>
  <si>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</si>
  <si>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</si>
  <si>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</si>
  <si>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</si>
  <si>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</si>
  <si>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</si>
  <si>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</si>
  <si>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</si>
  <si>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</si>
  <si>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</si>
  <si>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</si>
  <si>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</si>
  <si>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</si>
  <si>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</si>
  <si>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</si>
  <si>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</si>
  <si>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</si>
  <si>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</si>
  <si>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</si>
  <si>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</si>
  <si>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</si>
  <si>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</si>
  <si>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</si>
  <si>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</si>
  <si>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</si>
  <si>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</si>
  <si>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</si>
  <si>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</si>
  <si>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</si>
  <si>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</si>
  <si>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</si>
  <si>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</si>
  <si>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</si>
  <si>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</si>
  <si>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</si>
  <si>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</si>
  <si>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</si>
  <si>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</si>
  <si>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</si>
  <si>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</si>
  <si>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</si>
  <si>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</si>
  <si>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</si>
  <si>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</si>
  <si>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</si>
  <si>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</si>
  <si>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</si>
  <si>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</si>
  <si>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</si>
  <si>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</si>
  <si>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</si>
  <si>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</si>
  <si>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</si>
  <si>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</si>
  <si>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</si>
  <si>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</si>
  <si>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</si>
  <si>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</si>
  <si>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</si>
  <si>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</si>
  <si>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</si>
  <si>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</si>
  <si>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</si>
  <si>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</si>
  <si>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</si>
  <si>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</si>
  <si>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</si>
  <si>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</si>
  <si>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</si>
  <si>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</si>
  <si>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</si>
  <si>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</si>
  <si>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</si>
  <si>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</si>
  <si>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</si>
  <si>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</si>
  <si>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</si>
  <si>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</si>
  <si>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</si>
  <si>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</si>
  <si>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</si>
  <si>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</si>
  <si>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</si>
  <si>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</si>
  <si>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</si>
  <si>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</si>
  <si>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</si>
  <si>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</si>
  <si>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</si>
  <si>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</si>
  <si>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</si>
  <si>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</si>
  <si>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</si>
  <si>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</si>
  <si>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</si>
  <si>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</si>
  <si>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</si>
  <si>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</si>
  <si>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</si>
  <si>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</si>
  <si>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</si>
  <si>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</si>
  <si>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</si>
  <si>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</si>
  <si>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</si>
  <si>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</si>
  <si>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</si>
  <si>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</si>
  <si>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</si>
  <si>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</si>
  <si>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</si>
  <si>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</si>
  <si>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</si>
  <si>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</si>
  <si>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</si>
  <si>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</si>
  <si>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</si>
  <si>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</si>
  <si>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</si>
  <si>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</si>
  <si>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</si>
  <si>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</si>
  <si>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</si>
  <si>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</si>
  <si>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</si>
  <si>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</si>
  <si>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</si>
  <si>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</si>
  <si>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</si>
  <si>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</si>
  <si>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</si>
  <si>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</si>
  <si>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</si>
  <si>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</si>
  <si>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</si>
  <si>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</si>
  <si>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</si>
  <si>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</si>
  <si>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</si>
  <si>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</si>
  <si>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</si>
  <si>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</si>
  <si>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</si>
  <si>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</si>
  <si>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</si>
  <si>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</si>
  <si>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</si>
  <si>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</si>
  <si>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</si>
  <si>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</si>
  <si>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</si>
  <si>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</si>
  <si>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</si>
  <si>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</si>
  <si>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</si>
  <si>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</si>
  <si>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</si>
  <si>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</si>
  <si>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</si>
  <si>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</si>
  <si>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</si>
  <si>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</si>
  <si>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</si>
  <si>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</si>
  <si>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</si>
  <si>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</si>
  <si>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</si>
  <si>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</si>
  <si>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</si>
  <si>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</si>
  <si>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</si>
  <si>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</si>
  <si>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</si>
  <si>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</si>
  <si>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</si>
  <si>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</si>
  <si>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</si>
  <si>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</si>
  <si>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</si>
  <si>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</si>
  <si>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</si>
  <si>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</si>
  <si>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</si>
  <si>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</si>
  <si>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</si>
  <si>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</si>
  <si>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</si>
  <si>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</si>
  <si>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</si>
  <si>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</si>
  <si>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</si>
  <si>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</si>
  <si>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</si>
  <si>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</si>
  <si>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</si>
  <si>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</si>
  <si>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</si>
  <si>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</si>
  <si>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</si>
  <si>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</si>
  <si>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</si>
  <si>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</si>
  <si>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</si>
  <si>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</si>
  <si>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</si>
  <si>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</si>
  <si>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</si>
  <si>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</si>
  <si>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</si>
  <si>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</si>
  <si>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</si>
  <si>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</si>
  <si>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</si>
  <si>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</si>
  <si>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</si>
  <si>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</si>
  <si>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</si>
  <si>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</si>
  <si>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</si>
  <si>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</si>
  <si>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</si>
  <si>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</si>
  <si>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</si>
  <si>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</si>
  <si>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</si>
  <si>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</si>
  <si>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</si>
  <si>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</si>
  <si>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</si>
  <si>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</si>
  <si>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</si>
  <si>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</si>
  <si>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</si>
  <si>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</si>
  <si>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</si>
  <si>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</si>
  <si>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</si>
  <si>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</si>
  <si>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</si>
  <si>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</si>
  <si>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</si>
  <si>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</si>
  <si>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</si>
  <si>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</si>
  <si>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</si>
  <si>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</si>
  <si>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</si>
  <si>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</si>
  <si>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</si>
  <si>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</si>
  <si>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</si>
  <si>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</si>
  <si>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</si>
  <si>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</si>
  <si>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</si>
  <si>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</si>
  <si>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</si>
  <si>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</si>
  <si>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</si>
  <si>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</si>
  <si>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</si>
  <si>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</si>
  <si>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</si>
  <si>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</si>
  <si>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</si>
  <si>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</si>
  <si>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</si>
  <si>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</si>
  <si>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</si>
  <si>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</si>
  <si>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</si>
  <si>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</si>
  <si>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</si>
  <si>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</si>
  <si>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</si>
  <si>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</si>
  <si>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</si>
  <si>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</si>
  <si>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</si>
  <si>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</si>
  <si>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</si>
  <si>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</si>
  <si>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</si>
  <si>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</si>
  <si>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</si>
  <si>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</si>
  <si>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</si>
  <si>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</si>
  <si>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</si>
  <si>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</si>
  <si>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</si>
  <si>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</si>
  <si>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</si>
  <si>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</si>
  <si>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</si>
  <si>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</si>
  <si>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</si>
  <si>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</si>
  <si>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</si>
  <si>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</si>
  <si>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</si>
  <si>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</si>
  <si>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</si>
  <si>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</si>
  <si>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</si>
  <si>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</si>
  <si>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</si>
  <si>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</si>
  <si>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</si>
  <si>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</si>
  <si>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</si>
  <si>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</si>
  <si>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</si>
  <si>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</si>
  <si>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</si>
  <si>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</si>
  <si>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</si>
  <si>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</si>
  <si>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</si>
  <si>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</si>
  <si>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</si>
  <si>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</si>
  <si>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</si>
  <si>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</si>
  <si>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</si>
  <si>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</si>
  <si>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</si>
  <si>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</si>
  <si>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</si>
  <si>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</si>
  <si>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</si>
  <si>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</si>
  <si>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</si>
  <si>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</si>
  <si>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</si>
  <si>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</si>
  <si>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</si>
  <si>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</si>
  <si>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</si>
  <si>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</si>
  <si>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</si>
  <si>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</si>
  <si>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</si>
  <si>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</si>
  <si>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</si>
  <si>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</si>
  <si>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</si>
  <si>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</si>
  <si>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</si>
  <si>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</si>
  <si>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</si>
  <si>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</si>
  <si>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</si>
  <si>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</si>
  <si>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</si>
  <si>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</si>
  <si>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</si>
  <si>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</si>
  <si>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</si>
  <si>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</si>
  <si>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</si>
  <si>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</si>
  <si>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</si>
  <si>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</si>
  <si>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</si>
  <si>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</si>
  <si>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</si>
  <si>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</si>
  <si>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</si>
  <si>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</si>
  <si>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</si>
  <si>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</si>
  <si>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</si>
  <si>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</si>
  <si>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</si>
  <si>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</si>
  <si>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</si>
  <si>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</si>
  <si>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</si>
  <si>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</si>
  <si>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</si>
  <si>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</si>
  <si>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</si>
  <si>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</si>
  <si>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</si>
  <si>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</si>
  <si>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</si>
  <si>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</si>
  <si>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</si>
  <si>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</si>
  <si>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</si>
  <si>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</si>
  <si>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</si>
  <si>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</si>
  <si>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</si>
  <si>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</si>
  <si>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</si>
  <si>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</si>
  <si>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</si>
  <si>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</si>
  <si>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</si>
  <si>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</si>
  <si>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</si>
  <si>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</si>
  <si>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</si>
  <si>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</si>
  <si>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</si>
  <si>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</si>
  <si>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</si>
  <si>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</si>
  <si>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</si>
  <si>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</si>
  <si>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</si>
  <si>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</si>
  <si>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</si>
  <si>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</si>
  <si>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</si>
  <si>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</si>
  <si>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</si>
  <si>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</si>
  <si>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</si>
  <si>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</si>
  <si>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</si>
  <si>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</si>
  <si>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</si>
  <si>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</si>
  <si>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</si>
  <si>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</si>
  <si>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</si>
  <si>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</si>
  <si>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</si>
  <si>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</si>
  <si>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</si>
  <si>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</si>
  <si>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</si>
  <si>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</si>
  <si>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</si>
  <si>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</si>
  <si>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</si>
  <si>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</si>
  <si>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</si>
  <si>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</si>
  <si>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</si>
  <si>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</si>
  <si>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</si>
  <si>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</si>
  <si>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</si>
  <si>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</si>
  <si>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</si>
  <si>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</si>
  <si>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</si>
  <si>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</si>
  <si>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</si>
  <si>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</si>
  <si>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</si>
  <si>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</si>
  <si>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</si>
  <si>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</si>
  <si>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</si>
  <si>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</si>
  <si>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</si>
  <si>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</si>
  <si>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</si>
  <si>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</si>
  <si>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</si>
  <si>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</si>
  <si>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</si>
  <si>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</si>
  <si>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</si>
  <si>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</si>
  <si>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</si>
  <si>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</si>
  <si>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</si>
  <si>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</si>
  <si>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</si>
  <si>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</si>
  <si>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</si>
  <si>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</si>
  <si>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</si>
  <si>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</si>
  <si>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</si>
  <si>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</si>
  <si>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</si>
  <si>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</si>
  <si>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</si>
  <si>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</si>
  <si>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</si>
  <si>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</si>
  <si>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</si>
  <si>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</si>
  <si>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</si>
  <si>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</si>
  <si>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</si>
  <si>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</si>
  <si>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</si>
  <si>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</si>
  <si>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</si>
  <si>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</si>
  <si>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</si>
  <si>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</si>
  <si>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</si>
  <si>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</si>
  <si>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</si>
  <si>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</si>
  <si>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</si>
  <si>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</si>
  <si>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</si>
  <si>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</si>
  <si>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</si>
  <si>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</si>
  <si>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</si>
  <si>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</si>
  <si>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</si>
  <si>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</si>
  <si>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</si>
  <si>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</si>
  <si>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</si>
  <si>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</si>
  <si>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</si>
  <si>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</si>
  <si>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</si>
  <si>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</si>
  <si>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</si>
  <si>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</si>
  <si>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</si>
  <si>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</si>
  <si>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</si>
  <si>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</si>
  <si>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</si>
  <si>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</si>
  <si>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</si>
  <si>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</si>
  <si>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</si>
  <si>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</si>
  <si>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</si>
  <si>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</si>
  <si>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</si>
  <si>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</si>
  <si>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</si>
  <si>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</si>
  <si>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</si>
  <si>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</si>
  <si>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</si>
  <si>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</si>
  <si>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</si>
  <si>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</si>
  <si>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</si>
  <si>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</si>
  <si>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</si>
  <si>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</si>
  <si>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</si>
  <si>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</si>
  <si>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</si>
  <si>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</si>
  <si>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</si>
  <si>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</si>
  <si>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</si>
  <si>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</si>
  <si>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</si>
  <si>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</si>
  <si>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</si>
  <si>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</si>
  <si>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</si>
  <si>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</si>
  <si>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</si>
  <si>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</si>
  <si>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</si>
  <si>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</si>
  <si>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</si>
  <si>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</si>
  <si>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</si>
  <si>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</si>
  <si>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</si>
  <si>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</si>
  <si>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</si>
  <si>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</si>
  <si>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</si>
  <si>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</si>
  <si>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</si>
  <si>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</si>
  <si>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</si>
  <si>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</si>
  <si>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</si>
  <si>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</si>
  <si>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</si>
  <si>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</si>
  <si>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</si>
  <si>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</si>
  <si>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</si>
  <si>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</si>
  <si>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</si>
  <si>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</si>
  <si>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</si>
  <si>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</si>
  <si>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</si>
  <si>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</si>
  <si>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</si>
  <si>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</si>
  <si>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</si>
  <si>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</si>
  <si>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</si>
  <si>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</si>
  <si>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</si>
  <si>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</si>
  <si>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</si>
  <si>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</si>
  <si>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</si>
  <si>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</si>
  <si>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</si>
  <si>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</si>
  <si>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</si>
  <si>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</si>
  <si>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</si>
  <si>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</si>
  <si>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</si>
  <si>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</si>
  <si>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</si>
  <si>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</si>
  <si>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</si>
  <si>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</si>
  <si>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</si>
  <si>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</si>
  <si>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</si>
  <si>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</si>
  <si>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</si>
  <si>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</si>
  <si>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</si>
  <si>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</si>
  <si>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</si>
  <si>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</si>
  <si>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</si>
  <si>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</si>
  <si>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</si>
  <si>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</si>
  <si>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</si>
  <si>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</si>
  <si>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</si>
  <si>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</si>
  <si>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</si>
  <si>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</si>
  <si>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</si>
  <si>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</si>
  <si>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</si>
  <si>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</si>
  <si>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</si>
  <si>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</si>
  <si>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</si>
  <si>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</si>
  <si>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</si>
  <si>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</si>
  <si>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</si>
  <si>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</si>
  <si>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</si>
  <si>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</si>
  <si>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</si>
  <si>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</si>
  <si>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</si>
  <si>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</si>
  <si>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</si>
  <si>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</si>
  <si>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</si>
  <si>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</si>
  <si>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</si>
  <si>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</si>
  <si>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</si>
  <si>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</si>
  <si>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</si>
  <si>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</si>
  <si>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</si>
  <si>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</si>
  <si>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</si>
  <si>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</si>
  <si>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</si>
  <si>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</si>
  <si>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</si>
  <si>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</si>
  <si>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</si>
  <si>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</si>
  <si>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</si>
  <si>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</si>
  <si>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</si>
  <si>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</si>
  <si>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</si>
  <si>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</si>
  <si>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</si>
  <si>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</si>
  <si>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</si>
  <si>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</si>
  <si>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</si>
  <si>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</si>
  <si>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</si>
  <si>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</si>
  <si>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</si>
  <si>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</si>
  <si>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</si>
  <si>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</si>
  <si>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</si>
  <si>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</si>
  <si>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</si>
  <si>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</si>
  <si>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</si>
  <si>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</si>
  <si>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</si>
  <si>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</si>
  <si>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</si>
  <si>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</si>
  <si>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</si>
  <si>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</si>
  <si>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</si>
  <si>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</si>
  <si>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</si>
  <si>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</si>
  <si>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</si>
  <si>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</si>
  <si>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</si>
  <si>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</si>
  <si>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</si>
  <si>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</si>
  <si>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</si>
  <si>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</si>
  <si>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</si>
  <si>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</si>
  <si>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</si>
  <si>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</si>
  <si>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</si>
  <si>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</si>
  <si>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</si>
  <si>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</si>
  <si>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</si>
  <si>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</si>
  <si>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</si>
  <si>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</si>
  <si>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</si>
  <si>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</si>
  <si>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</si>
  <si>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</si>
  <si>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</si>
  <si>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</si>
  <si>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</si>
  <si>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</si>
  <si>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</si>
  <si>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</si>
  <si>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</si>
  <si>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</si>
  <si>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</si>
  <si>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</si>
  <si>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</si>
  <si>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</si>
  <si>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</si>
  <si>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</si>
  <si>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</si>
  <si>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</si>
  <si>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</si>
  <si>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</si>
  <si>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</si>
  <si>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</si>
  <si>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</si>
  <si>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</si>
  <si>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</si>
  <si>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</si>
  <si>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</si>
  <si>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</si>
  <si>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</si>
  <si>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</si>
  <si>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</si>
  <si>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</si>
  <si>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</si>
  <si>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</si>
  <si>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</si>
  <si>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</si>
  <si>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</si>
  <si>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</si>
  <si>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</si>
  <si>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</si>
  <si>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</si>
  <si>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</si>
  <si>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</si>
  <si>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</si>
  <si>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</si>
  <si>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</si>
  <si>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</si>
  <si>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</si>
  <si>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</si>
  <si>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</si>
  <si>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</si>
  <si>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</si>
  <si>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</si>
  <si>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</si>
  <si>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</si>
  <si>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</si>
  <si>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</si>
  <si>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</si>
  <si>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</si>
  <si>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</si>
  <si>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</si>
  <si>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</si>
  <si>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</si>
  <si>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</si>
  <si>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</si>
  <si>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</si>
  <si>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</si>
  <si>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</si>
  <si>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</si>
  <si>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</si>
  <si>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</si>
  <si>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</si>
  <si>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</si>
  <si>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</si>
  <si>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</si>
  <si>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</si>
  <si>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</si>
  <si>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</si>
  <si>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</si>
  <si>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</si>
  <si>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</si>
  <si>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</si>
  <si>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</si>
  <si>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</si>
  <si>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</si>
  <si>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</si>
  <si>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</si>
  <si>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</si>
  <si>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</si>
  <si>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</si>
  <si>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</si>
  <si>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</si>
  <si>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</si>
  <si>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</si>
  <si>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</si>
  <si>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</si>
  <si>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</si>
  <si>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</si>
  <si>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</si>
  <si>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</si>
  <si>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</si>
  <si>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</si>
  <si>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</si>
  <si>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</si>
  <si>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</si>
  <si>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</si>
  <si>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</si>
  <si>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</si>
  <si>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</si>
  <si>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</si>
  <si>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</si>
  <si>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</si>
  <si>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</si>
  <si>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</si>
  <si>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</si>
  <si>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</si>
  <si>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</si>
  <si>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</si>
  <si>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</si>
  <si>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</si>
  <si>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</si>
  <si>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</si>
  <si>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</si>
  <si>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</si>
  <si>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</si>
  <si>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</si>
  <si>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</si>
  <si>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</si>
  <si>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</si>
  <si>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</si>
  <si>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</si>
  <si>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</si>
  <si>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</si>
  <si>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</si>
  <si>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</si>
  <si>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</si>
  <si>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</si>
  <si>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</si>
  <si>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</si>
  <si>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</si>
  <si>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</si>
  <si>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</si>
  <si>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</si>
  <si>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</si>
  <si>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</si>
  <si>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</si>
  <si>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</si>
  <si>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</si>
  <si>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</si>
  <si>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</si>
  <si>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</si>
  <si>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</si>
  <si>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</si>
  <si>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</si>
  <si>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</si>
  <si>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</si>
  <si>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</si>
  <si>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</si>
  <si>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</si>
  <si>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</si>
  <si>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</si>
  <si>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</si>
  <si>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</si>
  <si>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</si>
  <si>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</si>
  <si>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</si>
  <si>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</si>
  <si>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</si>
  <si>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</si>
  <si>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</si>
  <si>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</si>
  <si>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</si>
  <si>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</si>
  <si>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</si>
  <si>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</si>
  <si>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</si>
  <si>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</si>
  <si>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</si>
  <si>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</si>
  <si>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</si>
  <si>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</si>
  <si>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</si>
  <si>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</si>
  <si>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</si>
  <si>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</si>
  <si>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</si>
  <si>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</si>
  <si>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</si>
  <si>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</si>
  <si>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</si>
  <si>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</si>
  <si>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</si>
  <si>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</si>
  <si>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</si>
  <si>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</si>
  <si>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</si>
  <si>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</si>
  <si>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</si>
  <si>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</si>
  <si>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</si>
  <si>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</si>
  <si>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</si>
  <si>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</si>
  <si>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</si>
  <si>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</si>
  <si>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</si>
  <si>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</si>
  <si>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</si>
  <si>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</si>
  <si>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</si>
  <si>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</si>
  <si>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</si>
  <si>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</si>
  <si>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</si>
  <si>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</si>
  <si>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</si>
  <si>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</si>
  <si>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</si>
  <si>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</si>
  <si>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</si>
  <si>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</si>
  <si>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</si>
  <si>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</si>
  <si>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</si>
  <si>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</si>
  <si>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</si>
  <si>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</si>
  <si>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</si>
  <si>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</si>
  <si>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</si>
  <si>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</si>
  <si>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</si>
  <si>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</si>
  <si>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</si>
  <si>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</si>
  <si>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</si>
  <si>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</si>
  <si>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</si>
  <si>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</si>
  <si>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</si>
  <si>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</si>
  <si>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</si>
  <si>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</si>
  <si>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</si>
  <si>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</si>
  <si>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</si>
  <si>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</si>
  <si>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</si>
  <si>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</si>
  <si>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</si>
  <si>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</si>
  <si>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</si>
  <si>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</si>
  <si>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</si>
  <si>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</si>
  <si>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</si>
  <si>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</si>
  <si>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</si>
  <si>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</si>
  <si>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</si>
  <si>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</si>
  <si>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</si>
  <si>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</si>
  <si>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</si>
  <si>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</si>
  <si>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</si>
  <si>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</si>
  <si>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</si>
  <si>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</si>
  <si>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</si>
  <si>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</si>
  <si>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</si>
  <si>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</si>
  <si>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</si>
  <si>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</si>
  <si>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</si>
  <si>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</si>
  <si>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</si>
  <si>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</si>
  <si>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</si>
  <si>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</si>
  <si>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</si>
  <si>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</si>
  <si>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</si>
  <si>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</si>
  <si>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</si>
  <si>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</si>
  <si>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</si>
  <si>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</si>
  <si>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</si>
  <si>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</si>
  <si>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</si>
  <si>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</si>
  <si>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</si>
  <si>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</si>
  <si>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</si>
  <si>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</si>
  <si>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</si>
  <si>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</si>
  <si>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</si>
  <si>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</si>
  <si>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</si>
  <si>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</si>
  <si>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</si>
  <si>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</si>
  <si>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</si>
  <si>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</si>
  <si>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</si>
  <si>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</si>
  <si>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</si>
  <si>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</si>
  <si>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</si>
  <si>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</si>
  <si>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</si>
  <si>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</si>
  <si>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</si>
  <si>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</si>
  <si>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</si>
  <si>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</si>
  <si>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</si>
  <si>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</si>
  <si>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</si>
  <si>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</si>
  <si>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</si>
  <si>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</si>
  <si>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</si>
  <si>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</si>
  <si>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</si>
  <si>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</si>
  <si>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</si>
  <si>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</si>
  <si>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</si>
  <si>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</si>
  <si>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</si>
  <si>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</si>
  <si>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</si>
  <si>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</si>
  <si>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</si>
  <si>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</si>
  <si>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</si>
  <si>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</si>
  <si>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</si>
  <si>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</si>
  <si>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</si>
  <si>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</si>
  <si>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</si>
  <si>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</si>
  <si>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</si>
  <si>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</si>
  <si>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</si>
  <si>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</si>
  <si>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</si>
  <si>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</si>
  <si>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</si>
  <si>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</si>
  <si>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</si>
  <si>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</si>
  <si>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</si>
  <si>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</si>
  <si>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</si>
  <si>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</si>
  <si>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</si>
  <si>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</si>
  <si>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</si>
  <si>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</si>
  <si>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</si>
  <si>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</si>
  <si>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</si>
  <si>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</si>
  <si>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</si>
  <si>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</si>
  <si>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</si>
  <si>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</si>
  <si>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</si>
  <si>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</si>
  <si>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</si>
  <si>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</si>
  <si>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</si>
  <si>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</si>
  <si>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</si>
  <si>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</si>
  <si>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</si>
  <si>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</si>
  <si>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</si>
  <si>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</si>
  <si>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</si>
  <si>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</si>
  <si>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</si>
  <si>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</si>
  <si>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</si>
  <si>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</si>
  <si>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</si>
  <si>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</si>
  <si>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</si>
  <si>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</si>
  <si>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</si>
  <si>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</si>
  <si>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</si>
  <si>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</si>
  <si>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</si>
  <si>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</si>
  <si>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</si>
  <si>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</si>
  <si>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</si>
  <si>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</si>
  <si>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</si>
  <si>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</si>
  <si>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</si>
  <si>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</si>
  <si>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</si>
  <si>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</si>
  <si>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</si>
  <si>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</si>
  <si>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</si>
  <si>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</si>
  <si>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</si>
  <si>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</si>
  <si>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</si>
  <si>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</si>
  <si>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</si>
  <si>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</si>
  <si>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</si>
  <si>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</si>
  <si>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</si>
  <si>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</si>
  <si>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</si>
  <si>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</si>
  <si>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</si>
  <si>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</si>
  <si>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</si>
  <si>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</si>
  <si>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</si>
  <si>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</si>
  <si>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</si>
  <si>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</si>
  <si>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</si>
  <si>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</si>
  <si>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</si>
  <si>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</si>
  <si>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</si>
  <si>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</si>
  <si>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</si>
  <si>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</si>
  <si>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</si>
  <si>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</si>
  <si>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</si>
  <si>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</si>
  <si>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</si>
  <si>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</si>
  <si>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</si>
  <si>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</si>
  <si>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</si>
  <si>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</si>
  <si>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</si>
  <si>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</si>
  <si>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</si>
  <si>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</si>
  <si>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</si>
  <si>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</si>
  <si>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</si>
  <si>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</si>
  <si>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</si>
  <si>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</si>
  <si>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</si>
  <si>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</si>
  <si>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</si>
  <si>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</si>
  <si>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</si>
  <si>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</si>
  <si>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</si>
  <si>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</si>
  <si>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</si>
  <si>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</si>
  <si>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</si>
  <si>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</si>
  <si>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</si>
  <si>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</si>
  <si>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</si>
  <si>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</si>
  <si>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</si>
  <si>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</si>
  <si>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</si>
  <si>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</si>
  <si>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</si>
  <si>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</si>
  <si>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</si>
  <si>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</si>
  <si>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</si>
  <si>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</si>
  <si>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</si>
  <si>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</si>
  <si>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</si>
  <si>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</si>
  <si>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</si>
  <si>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</si>
  <si>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</si>
  <si>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</si>
  <si>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</si>
  <si>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</si>
  <si>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</si>
  <si>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</si>
  <si>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</si>
  <si>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</si>
  <si>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</si>
  <si>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</si>
  <si>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</si>
  <si>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</si>
  <si>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</si>
  <si>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</si>
  <si>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</si>
  <si>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</si>
  <si>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</si>
  <si>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</si>
  <si>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</si>
  <si>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</si>
  <si>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</si>
  <si>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</si>
  <si>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</si>
  <si>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</si>
  <si>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</si>
  <si>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</si>
  <si>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</si>
  <si>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</si>
  <si>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</si>
  <si>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</si>
  <si>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</si>
  <si>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</si>
  <si>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</si>
  <si>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</si>
  <si>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</si>
  <si>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</si>
  <si>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</si>
  <si>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</si>
  <si>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</si>
  <si>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</si>
  <si>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</si>
  <si>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</si>
  <si>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</si>
  <si>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</si>
  <si>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</si>
  <si>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</si>
  <si>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</si>
  <si>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</si>
  <si>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</si>
  <si>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</si>
  <si>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</si>
  <si>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</si>
  <si>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</si>
  <si>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</si>
  <si>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</si>
  <si>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</si>
  <si>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</si>
  <si>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</si>
  <si>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</si>
  <si>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</si>
  <si>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</si>
  <si>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</si>
  <si>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</si>
  <si>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</si>
  <si>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</si>
  <si>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</si>
  <si>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</si>
  <si>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</si>
  <si>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</si>
  <si>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</si>
  <si>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</si>
  <si>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</si>
  <si>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</si>
  <si>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</si>
  <si>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</si>
  <si>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</si>
  <si>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</si>
  <si>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</si>
  <si>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</si>
  <si>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</si>
  <si>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</si>
  <si>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</si>
  <si>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</si>
  <si>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</si>
  <si>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</si>
  <si>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</si>
  <si>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</si>
  <si>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</si>
  <si>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</si>
  <si>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</si>
  <si>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</si>
  <si>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</si>
  <si>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</si>
  <si>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</si>
  <si>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</si>
  <si>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</si>
  <si>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</si>
  <si>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</si>
  <si>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</si>
  <si>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</si>
  <si>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</si>
  <si>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</si>
  <si>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</si>
  <si>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</si>
  <si>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</si>
  <si>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</si>
  <si>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</si>
  <si>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</si>
  <si>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</si>
  <si>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</si>
  <si>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</si>
  <si>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</si>
  <si>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</si>
  <si>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</si>
  <si>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</si>
  <si>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</si>
  <si>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</si>
  <si>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</si>
  <si>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</si>
  <si>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</si>
  <si>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</si>
  <si>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</si>
  <si>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</si>
  <si>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</si>
  <si>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</si>
  <si>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</si>
  <si>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</si>
  <si>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</si>
  <si>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</si>
  <si>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</si>
  <si>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</si>
  <si>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</si>
  <si>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</si>
  <si>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</si>
  <si>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</si>
  <si>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</si>
  <si>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</si>
  <si>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</si>
  <si>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</si>
  <si>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</si>
  <si>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</si>
  <si>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</si>
  <si>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</si>
  <si>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</si>
  <si>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</si>
  <si>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</si>
  <si>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</si>
  <si>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</si>
  <si>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</si>
  <si>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</si>
  <si>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</si>
  <si>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</si>
  <si>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</si>
  <si>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</si>
  <si>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</si>
  <si>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</si>
  <si>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</si>
  <si>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</si>
  <si>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</si>
  <si>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</si>
  <si>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</si>
  <si>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</si>
  <si>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</si>
  <si>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</si>
  <si>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</si>
  <si>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</si>
  <si>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</si>
  <si>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</si>
  <si>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</si>
  <si>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</si>
  <si>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</si>
  <si>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</si>
  <si>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</si>
  <si>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</si>
  <si>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</si>
  <si>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</si>
  <si>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</si>
  <si>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</si>
  <si>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</si>
  <si>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</si>
  <si>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</si>
  <si>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</si>
  <si>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</si>
  <si>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</si>
  <si>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</si>
  <si>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</si>
  <si>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</si>
  <si>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</si>
  <si>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</si>
  <si>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</si>
  <si>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</si>
  <si>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</si>
  <si>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</si>
  <si>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</si>
  <si>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</si>
  <si>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</si>
  <si>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</si>
  <si>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</si>
  <si>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</si>
  <si>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</si>
  <si>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</si>
  <si>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</si>
  <si>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</si>
  <si>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</si>
  <si>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</si>
  <si>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</si>
  <si>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</si>
  <si>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</si>
  <si>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</si>
  <si>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</si>
  <si>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</si>
  <si>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</si>
  <si>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</si>
  <si>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</si>
  <si>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</si>
  <si>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</si>
  <si>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</si>
  <si>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</si>
  <si>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</si>
  <si>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</si>
  <si>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</si>
  <si>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</si>
  <si>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</si>
  <si>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</si>
  <si>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</si>
  <si>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</si>
  <si>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</si>
  <si>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</si>
  <si>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</si>
  <si>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</si>
  <si>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</si>
  <si>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</si>
  <si>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</si>
  <si>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</si>
  <si>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</si>
  <si>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</si>
  <si>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</si>
  <si>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</si>
  <si>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</si>
  <si>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</si>
  <si>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</si>
  <si>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</si>
  <si>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</si>
  <si>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</si>
  <si>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</si>
  <si>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</si>
  <si>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</si>
  <si>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</si>
  <si>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</si>
  <si>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</si>
  <si>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</si>
  <si>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</si>
  <si>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</si>
  <si>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</si>
  <si>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</si>
  <si>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</si>
  <si>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</si>
  <si>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</si>
  <si>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</si>
  <si>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</si>
  <si>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</si>
  <si>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</si>
  <si>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</si>
  <si>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</si>
  <si>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</si>
  <si>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</si>
  <si>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</si>
  <si>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</si>
  <si>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</si>
  <si>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</si>
  <si>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</si>
  <si>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</si>
  <si>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</si>
  <si>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</si>
  <si>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</si>
  <si>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</si>
  <si>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</si>
  <si>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</si>
  <si>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</si>
  <si>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</si>
  <si>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</si>
  <si>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</si>
  <si>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</si>
  <si>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</si>
  <si>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</si>
  <si>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</si>
  <si>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</si>
  <si>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</si>
  <si>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</si>
  <si>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</si>
  <si>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</si>
  <si>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</si>
  <si>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</si>
  <si>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</si>
  <si>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</si>
  <si>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</si>
  <si>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</si>
  <si>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</si>
  <si>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</si>
  <si>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</si>
  <si>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</si>
  <si>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</si>
  <si>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</si>
  <si>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</si>
  <si>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</si>
  <si>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</si>
  <si>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</si>
  <si>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</si>
  <si>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</si>
  <si>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</si>
  <si>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</si>
  <si>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</si>
  <si>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</si>
  <si>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</si>
  <si>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</si>
  <si>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</si>
  <si>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</si>
  <si>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</si>
  <si>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</si>
  <si>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</si>
  <si>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</si>
  <si>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</si>
  <si>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</si>
  <si>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</si>
  <si>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</si>
  <si>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</si>
  <si>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</si>
  <si>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</si>
  <si>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</si>
  <si>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</si>
  <si>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</si>
  <si>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</si>
  <si>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</si>
  <si>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</si>
  <si>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</si>
  <si>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</si>
  <si>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</si>
  <si>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</si>
  <si>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</si>
  <si>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</si>
  <si>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</si>
  <si>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</si>
  <si>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</si>
  <si>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</si>
  <si>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</si>
  <si>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</si>
  <si>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</si>
  <si>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</si>
  <si>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</si>
  <si>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</si>
  <si>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</si>
  <si>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</si>
  <si>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</si>
  <si>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</si>
  <si>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</si>
  <si>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</si>
  <si>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</si>
  <si>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</si>
  <si>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</si>
  <si>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</si>
  <si>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</si>
  <si>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</si>
  <si>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</si>
  <si>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</si>
  <si>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</si>
  <si>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</si>
  <si>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</si>
  <si>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</si>
  <si>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</si>
  <si>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</si>
  <si>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</si>
  <si>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</si>
  <si>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</si>
  <si>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</si>
  <si>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</si>
  <si>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</si>
  <si>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</si>
  <si>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</si>
  <si>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</si>
  <si>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</si>
  <si>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</si>
  <si>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</si>
  <si>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</si>
  <si>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</si>
  <si>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</si>
  <si>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</si>
  <si>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</si>
  <si>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</si>
  <si>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</si>
  <si>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</si>
  <si>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</si>
  <si>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</si>
  <si>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</si>
  <si>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</si>
  <si>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</si>
  <si>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</si>
  <si>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</si>
  <si>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</si>
  <si>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</si>
  <si>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</si>
  <si>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</si>
  <si>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</si>
  <si>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</si>
  <si>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</si>
  <si>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</si>
  <si>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</si>
  <si>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</si>
  <si>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</si>
  <si>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</si>
  <si>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</si>
  <si>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</si>
  <si>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</si>
  <si>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</si>
  <si>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</si>
  <si>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</si>
  <si>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</si>
  <si>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</si>
  <si>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</si>
  <si>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</si>
  <si>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</si>
  <si>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</si>
  <si>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</si>
  <si>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</si>
  <si>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</si>
  <si>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</si>
  <si>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</si>
  <si>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</si>
  <si>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</si>
  <si>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</si>
  <si>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</si>
  <si>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</si>
  <si>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</si>
  <si>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</si>
  <si>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</si>
  <si>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</si>
  <si>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</si>
  <si>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</si>
  <si>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</si>
  <si>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</si>
  <si>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</si>
  <si>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</si>
  <si>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</si>
  <si>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</si>
  <si>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</si>
  <si>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</si>
  <si>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</si>
  <si>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</si>
  <si>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</si>
  <si>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</si>
  <si>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</si>
  <si>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</si>
  <si>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</si>
  <si>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</si>
  <si>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</si>
  <si>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</si>
  <si>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</si>
  <si>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</si>
  <si>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</si>
  <si>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</si>
  <si>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</si>
  <si>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</si>
  <si>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</si>
  <si>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</si>
  <si>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</si>
  <si>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</si>
  <si>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</si>
  <si>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</si>
  <si>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</si>
  <si>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</si>
  <si>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</si>
  <si>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</si>
  <si>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</si>
  <si>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</si>
  <si>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</si>
  <si>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</si>
  <si>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</si>
  <si>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</si>
  <si>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</si>
  <si>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</si>
  <si>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</si>
  <si>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</si>
  <si>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</si>
  <si>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</si>
  <si>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</si>
  <si>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</si>
  <si>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</si>
  <si>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</si>
  <si>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</si>
  <si>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</si>
  <si>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</si>
  <si>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</si>
  <si>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</si>
  <si>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</si>
  <si>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</si>
  <si>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</si>
  <si>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</si>
  <si>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</si>
  <si>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</si>
  <si>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</si>
  <si>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</si>
  <si>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</si>
  <si>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</si>
  <si>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</si>
  <si>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</si>
  <si>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</si>
  <si>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</si>
  <si>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</si>
  <si>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</si>
  <si>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</si>
  <si>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</si>
  <si>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</si>
  <si>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</si>
  <si>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</si>
  <si>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</si>
  <si>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</si>
  <si>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</si>
  <si>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</si>
  <si>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</si>
  <si>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</si>
  <si>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</si>
  <si>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</si>
  <si>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</si>
  <si>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</si>
  <si>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</si>
  <si>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</si>
  <si>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</si>
  <si>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</si>
  <si>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</si>
  <si>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</si>
  <si>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</si>
  <si>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</si>
  <si>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</si>
  <si>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</si>
  <si>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</si>
  <si>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</si>
  <si>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</si>
  <si>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</si>
  <si>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</si>
  <si>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</si>
  <si>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</si>
  <si>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</si>
  <si>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</si>
  <si>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</si>
  <si>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</si>
  <si>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</si>
  <si>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</si>
  <si>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</si>
  <si>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</si>
  <si>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</si>
  <si>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</si>
  <si>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</si>
  <si>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</si>
  <si>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</si>
  <si>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</si>
  <si>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</si>
  <si>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</si>
  <si>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</si>
  <si>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</si>
  <si>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</si>
  <si>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</si>
  <si>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</si>
  <si>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</si>
  <si>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</si>
  <si>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</si>
  <si>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</si>
  <si>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</si>
  <si>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</si>
  <si>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</si>
  <si>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</si>
  <si>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</si>
  <si>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</si>
  <si>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</si>
  <si>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</si>
  <si>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</si>
  <si>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</si>
  <si>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</si>
  <si>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</si>
  <si>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</si>
  <si>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</si>
  <si>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</si>
  <si>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</si>
  <si>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</si>
  <si>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</si>
  <si>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</si>
  <si>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</si>
  <si>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</si>
  <si>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</si>
  <si>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</si>
  <si>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</si>
  <si>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</si>
  <si>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</si>
  <si>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</si>
  <si>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</si>
  <si>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</si>
  <si>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</si>
  <si>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</si>
  <si>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</si>
  <si>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</si>
  <si>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</si>
  <si>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</si>
  <si>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</si>
  <si>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</si>
  <si>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</si>
  <si>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</si>
  <si>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</si>
  <si>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</si>
  <si>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</si>
  <si>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</si>
  <si>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</si>
  <si>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</si>
  <si>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</si>
  <si>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</si>
  <si>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</si>
  <si>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</si>
  <si>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</si>
  <si>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</si>
  <si>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</si>
  <si>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</si>
  <si>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</si>
  <si>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</si>
  <si>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</si>
  <si>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</si>
  <si>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</si>
  <si>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</si>
  <si>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</si>
  <si>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</si>
  <si>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</si>
  <si>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</si>
  <si>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</si>
  <si>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</si>
  <si>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</si>
  <si>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</si>
  <si>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</si>
  <si>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</si>
  <si>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</si>
  <si>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</si>
  <si>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</si>
  <si>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</si>
  <si>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</si>
  <si>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</si>
  <si>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</si>
  <si>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</si>
  <si>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</si>
  <si>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</si>
  <si>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</si>
  <si>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</si>
  <si>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</si>
  <si>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</si>
  <si>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</si>
  <si>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</si>
  <si>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</si>
  <si>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</si>
  <si>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</si>
  <si>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</si>
  <si>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</si>
  <si>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</si>
  <si>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</si>
  <si>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</si>
  <si>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</si>
  <si>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</si>
  <si>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</si>
  <si>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</si>
  <si>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</si>
  <si>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</si>
  <si>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</si>
  <si>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</si>
  <si>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</si>
  <si>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</si>
  <si>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</si>
  <si>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</si>
  <si>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</si>
  <si>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</si>
  <si>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</si>
  <si>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</si>
  <si>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</si>
  <si>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</si>
  <si>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</si>
  <si>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</si>
  <si>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</si>
  <si>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</si>
  <si>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</si>
  <si>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</si>
  <si>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</si>
  <si>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</si>
  <si>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</si>
  <si>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</si>
  <si>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</si>
  <si>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</si>
  <si>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</si>
  <si>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</si>
  <si>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</si>
  <si>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</si>
  <si>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</si>
  <si>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</si>
  <si>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</si>
  <si>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</si>
  <si>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</si>
  <si>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</si>
  <si>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</si>
  <si>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</si>
  <si>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</si>
  <si>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</si>
  <si>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</si>
  <si>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</si>
  <si>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</si>
  <si>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</si>
  <si>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</si>
  <si>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</si>
  <si>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</si>
  <si>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</si>
  <si>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</si>
  <si>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</si>
  <si>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</si>
  <si>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</si>
  <si>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</si>
  <si>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</si>
  <si>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</si>
  <si>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</si>
  <si>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</si>
  <si>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</si>
  <si>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</si>
  <si>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</si>
  <si>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</si>
  <si>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</si>
  <si>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</si>
  <si>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</si>
  <si>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</si>
  <si>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</si>
  <si>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</si>
  <si>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</si>
  <si>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</si>
  <si>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</si>
  <si>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</si>
  <si>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</si>
  <si>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</si>
  <si>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</si>
  <si>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</si>
  <si>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</si>
  <si>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</si>
  <si>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</si>
  <si>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</si>
  <si>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</si>
  <si>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</si>
  <si>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</si>
  <si>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</si>
  <si>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</si>
  <si>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</si>
  <si>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</si>
  <si>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</si>
  <si>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</si>
  <si>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</si>
  <si>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</si>
  <si>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</si>
  <si>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</si>
  <si>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</si>
  <si>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</si>
  <si>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</si>
  <si>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</si>
  <si>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</si>
  <si>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</si>
  <si>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</si>
  <si>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</si>
  <si>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</si>
  <si>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</si>
  <si>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</si>
  <si>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</si>
  <si>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</si>
  <si>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</si>
  <si>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</si>
  <si>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</si>
  <si>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</si>
  <si>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</si>
  <si>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</si>
  <si>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</si>
  <si>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</si>
  <si>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</si>
  <si>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</si>
  <si>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</si>
  <si>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</si>
  <si>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</si>
  <si>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</si>
  <si>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</si>
  <si>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</si>
  <si>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</si>
  <si>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</si>
  <si>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</si>
  <si>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</si>
  <si>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</si>
  <si>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</si>
  <si>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</si>
  <si>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</si>
  <si>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</si>
  <si>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</si>
  <si>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</si>
  <si>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</si>
  <si>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</si>
  <si>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</si>
  <si>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</si>
  <si>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</si>
  <si>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</si>
  <si>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</si>
  <si>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</si>
  <si>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</si>
  <si>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</si>
  <si>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</si>
  <si>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</si>
  <si>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</si>
  <si>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</si>
  <si>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</si>
  <si>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</si>
  <si>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</si>
  <si>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</si>
  <si>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</si>
  <si>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</si>
  <si>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</si>
  <si>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</si>
  <si>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</si>
  <si>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</si>
  <si>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</si>
  <si>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</si>
  <si>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</si>
  <si>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</si>
  <si>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</si>
  <si>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</si>
  <si>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</si>
  <si>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</si>
  <si>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</si>
  <si>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</si>
  <si>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</si>
  <si>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</si>
  <si>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</si>
  <si>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</si>
  <si>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</si>
  <si>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</si>
  <si>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</si>
  <si>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</si>
  <si>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</si>
  <si>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</si>
  <si>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</si>
  <si>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</si>
  <si>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</si>
  <si>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</si>
  <si>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</si>
  <si>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</si>
  <si>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</si>
  <si>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</si>
  <si>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</si>
  <si>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</si>
  <si>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</si>
  <si>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</si>
  <si>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</si>
  <si>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</si>
  <si>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</si>
  <si>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</si>
  <si>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</si>
  <si>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</si>
  <si>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</si>
  <si>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</si>
  <si>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</si>
  <si>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</si>
  <si>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</si>
  <si>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</si>
  <si>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</si>
  <si>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</si>
  <si>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</si>
  <si>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</si>
  <si>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</si>
  <si>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</si>
  <si>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</si>
  <si>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</si>
  <si>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</si>
  <si>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</si>
  <si>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</si>
  <si>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</si>
  <si>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</si>
  <si>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</si>
  <si>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</si>
  <si>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</si>
  <si>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</si>
  <si>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</si>
  <si>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</si>
  <si>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</si>
  <si>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</si>
  <si>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</si>
  <si>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</si>
  <si>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</si>
  <si>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</si>
  <si>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</si>
  <si>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</si>
  <si>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</si>
  <si>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</si>
  <si>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</si>
  <si>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</si>
  <si>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</si>
  <si>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</si>
  <si>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</si>
  <si>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</si>
  <si>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</si>
  <si>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</si>
  <si>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</si>
  <si>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</si>
  <si>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</si>
  <si>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</si>
  <si>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</si>
  <si>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</si>
  <si>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</si>
  <si>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</si>
  <si>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</si>
  <si>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</si>
  <si>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</si>
  <si>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</si>
  <si>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</si>
  <si>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</si>
  <si>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</si>
  <si>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</si>
  <si>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</si>
  <si>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</si>
  <si>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</si>
  <si>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</si>
  <si>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</si>
  <si>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</si>
  <si>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</si>
  <si>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</si>
  <si>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</si>
  <si>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</si>
  <si>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</si>
  <si>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</si>
  <si>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</si>
  <si>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</si>
  <si>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</si>
  <si>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</si>
  <si>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</si>
  <si>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</si>
  <si>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</si>
  <si>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</si>
  <si>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</si>
  <si>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</si>
  <si>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</si>
  <si>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</si>
  <si>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</si>
  <si>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</si>
  <si>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</si>
  <si>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</si>
  <si>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</si>
  <si>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</si>
  <si>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</si>
  <si>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</si>
  <si>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</si>
  <si>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</si>
  <si>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</si>
  <si>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</si>
  <si>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</si>
  <si>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</si>
  <si>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</si>
  <si>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</si>
  <si>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</si>
  <si>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</si>
  <si>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</si>
  <si>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</si>
  <si>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</si>
  <si>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</si>
  <si>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</si>
  <si>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</si>
  <si>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</si>
  <si>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</si>
  <si>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</si>
  <si>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</si>
  <si>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</si>
  <si>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</si>
  <si>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</si>
  <si>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</si>
  <si>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</si>
  <si>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</si>
  <si>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</si>
  <si>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</si>
  <si>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</si>
  <si>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</si>
  <si>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</si>
  <si>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</si>
  <si>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</si>
  <si>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</si>
  <si>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</si>
  <si>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</si>
  <si>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</si>
  <si>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</si>
  <si>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</si>
  <si>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</si>
  <si>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</si>
  <si>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</si>
  <si>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</si>
  <si>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</si>
  <si>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</si>
  <si>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</si>
  <si>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</si>
  <si>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</si>
  <si>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</si>
  <si>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</si>
  <si>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</si>
  <si>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</si>
  <si>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</si>
  <si>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</si>
  <si>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</si>
  <si>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</si>
  <si>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</si>
  <si>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</si>
  <si>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</si>
  <si>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</si>
  <si>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</si>
  <si>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</si>
  <si>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</si>
  <si>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</si>
  <si>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</si>
  <si>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</si>
  <si>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</si>
  <si>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</si>
  <si>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</si>
  <si>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</si>
  <si>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</si>
  <si>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</si>
  <si>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</si>
  <si>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</si>
  <si>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</si>
  <si>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</si>
  <si>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</si>
  <si>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</si>
  <si>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</si>
  <si>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</si>
  <si>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</si>
  <si>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</si>
  <si>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</si>
  <si>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</si>
  <si>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</si>
  <si>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</si>
  <si>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</si>
  <si>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</si>
  <si>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</si>
  <si>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</si>
  <si>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</si>
  <si>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</si>
  <si>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</si>
  <si>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</si>
  <si>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</si>
  <si>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</si>
  <si>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</si>
  <si>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</si>
  <si>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</si>
  <si>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</si>
  <si>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</si>
  <si>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</si>
  <si>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</si>
  <si>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</si>
  <si>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</si>
  <si>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</si>
  <si>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</si>
  <si>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</si>
  <si>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</si>
  <si>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</si>
  <si>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</si>
  <si>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</si>
  <si>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</si>
  <si>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</si>
  <si>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</si>
  <si>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</si>
  <si>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</si>
  <si>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</si>
  <si>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</si>
  <si>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</si>
  <si>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</si>
  <si>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</si>
  <si>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</si>
  <si>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</si>
  <si>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</si>
  <si>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</si>
  <si>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</si>
  <si>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</si>
  <si>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</si>
  <si>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</si>
  <si>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</si>
  <si>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</si>
  <si>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</si>
  <si>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</si>
  <si>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</si>
  <si>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</si>
  <si>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</si>
  <si>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</si>
  <si>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</si>
  <si>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</si>
  <si>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</si>
  <si>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</si>
  <si>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</si>
  <si>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</si>
  <si>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</si>
  <si>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</si>
  <si>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</si>
  <si>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</si>
  <si>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</si>
  <si>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</si>
  <si>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</si>
  <si>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</si>
  <si>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</si>
  <si>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</si>
  <si>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</si>
  <si>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</si>
  <si>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</si>
  <si>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</si>
  <si>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</si>
  <si>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</si>
  <si>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</si>
  <si>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</si>
  <si>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</si>
  <si>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</si>
  <si>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</si>
  <si>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</si>
  <si>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</si>
  <si>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</si>
  <si>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</si>
  <si>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</si>
  <si>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</si>
  <si>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</si>
  <si>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</si>
  <si>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</si>
  <si>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</si>
  <si>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</si>
  <si>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</si>
  <si>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</si>
  <si>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</si>
  <si>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</si>
  <si>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</si>
  <si>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</si>
  <si>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</si>
  <si>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</si>
  <si>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</si>
  <si>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</si>
  <si>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</si>
  <si>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</si>
  <si>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</si>
  <si>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</si>
  <si>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</si>
  <si>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</si>
  <si>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</si>
  <si>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</si>
  <si>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</si>
  <si>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</si>
  <si>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</si>
  <si>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</si>
  <si>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</si>
  <si>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</si>
  <si>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</si>
  <si>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</si>
  <si>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</si>
  <si>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</si>
  <si>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</si>
  <si>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</si>
  <si>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</si>
  <si>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</si>
  <si>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</si>
  <si>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</si>
  <si>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</si>
  <si>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</si>
  <si>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</si>
  <si>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</si>
  <si>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</si>
  <si>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</si>
  <si>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</si>
  <si>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</si>
  <si>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</si>
  <si>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</si>
  <si>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</si>
  <si>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</si>
  <si>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</si>
  <si>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</si>
  <si>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</si>
  <si>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</si>
  <si>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</si>
  <si>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</si>
  <si>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</si>
  <si>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</si>
  <si>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</si>
  <si>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</si>
  <si>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</si>
  <si>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</si>
  <si>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</si>
  <si>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</si>
  <si>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</si>
  <si>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</si>
  <si>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</si>
  <si>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</si>
  <si>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</si>
  <si>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</si>
  <si>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</si>
  <si>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</si>
  <si>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</si>
  <si>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</si>
  <si>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</si>
  <si>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</si>
  <si>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</si>
  <si>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</si>
  <si>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</si>
  <si>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</si>
  <si>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</si>
  <si>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</si>
  <si>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</si>
  <si>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</si>
  <si>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</si>
  <si>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</si>
  <si>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</si>
  <si>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</si>
  <si>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</si>
  <si>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</si>
  <si>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</si>
  <si>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</si>
  <si>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</si>
  <si>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</si>
  <si>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</si>
  <si>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</si>
  <si>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</si>
  <si>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</si>
  <si>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</si>
  <si>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</si>
  <si>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</si>
  <si>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</si>
  <si>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</si>
  <si>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</si>
  <si>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</si>
  <si>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</si>
  <si>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</si>
  <si>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</si>
  <si>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</si>
  <si>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</si>
  <si>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</si>
  <si>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</si>
  <si>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</si>
  <si>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</si>
  <si>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</si>
  <si>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</si>
  <si>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</si>
  <si>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</si>
  <si>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</si>
  <si>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</si>
  <si>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</si>
  <si>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</si>
  <si>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</si>
  <si>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</si>
  <si>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</si>
  <si>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</si>
  <si>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</si>
  <si>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</si>
  <si>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</si>
  <si>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</si>
  <si>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</si>
  <si>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</si>
  <si>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</si>
  <si>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</si>
  <si>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</si>
  <si>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</si>
  <si>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</si>
  <si>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</si>
  <si>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</si>
  <si>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</si>
  <si>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</si>
  <si>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</si>
  <si>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</si>
  <si>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</si>
  <si>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</si>
  <si>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</si>
  <si>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</si>
  <si>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</si>
  <si>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</si>
  <si>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</si>
  <si>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</si>
  <si>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</si>
  <si>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</si>
  <si>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</si>
  <si>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</si>
  <si>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</si>
  <si>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</si>
  <si>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</si>
  <si>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</si>
  <si>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</si>
  <si>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</si>
  <si>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</si>
  <si>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</si>
  <si>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</si>
  <si>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</si>
  <si>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</si>
  <si>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</si>
  <si>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</si>
  <si>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</si>
  <si>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</si>
  <si>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</si>
  <si>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</si>
  <si>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</si>
  <si>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</si>
  <si>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</si>
  <si>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</si>
  <si>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</si>
  <si>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</si>
  <si>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</si>
  <si>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</si>
  <si>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</si>
  <si>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</si>
  <si>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</si>
  <si>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</si>
  <si>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</si>
  <si>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</si>
  <si>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</si>
  <si>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</si>
  <si>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</si>
  <si>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</si>
  <si>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</si>
  <si>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</si>
  <si>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</si>
  <si>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</si>
  <si>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</si>
  <si>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</si>
  <si>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</si>
  <si>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</si>
  <si>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</si>
  <si>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</si>
  <si>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</si>
  <si>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</si>
  <si>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</si>
  <si>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</si>
  <si>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</si>
  <si>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</si>
  <si>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</si>
  <si>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</si>
  <si>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</si>
  <si>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</si>
  <si>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</si>
  <si>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</si>
  <si>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</si>
  <si>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</si>
  <si>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</si>
  <si>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</si>
  <si>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</si>
  <si>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</si>
  <si>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</si>
  <si>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</si>
  <si>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</si>
  <si>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</si>
  <si>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</si>
  <si>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</si>
  <si>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</si>
  <si>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</si>
  <si>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</si>
  <si>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</si>
  <si>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</si>
  <si>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</si>
  <si>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</si>
  <si>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</si>
  <si>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</si>
  <si>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</si>
  <si>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</si>
  <si>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</si>
  <si>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</si>
  <si>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</si>
  <si>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</si>
  <si>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</si>
  <si>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</si>
  <si>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</si>
  <si>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</si>
  <si>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</si>
  <si>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</si>
  <si>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</si>
  <si>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</si>
  <si>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</si>
  <si>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</si>
  <si>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</si>
  <si>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</si>
  <si>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</si>
  <si>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</si>
  <si>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</si>
  <si>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</si>
  <si>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</si>
  <si>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</si>
  <si>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</si>
  <si>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</si>
  <si>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</si>
  <si>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</si>
  <si>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</si>
  <si>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</si>
  <si>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</si>
  <si>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</si>
  <si>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</si>
  <si>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</si>
  <si>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</si>
  <si>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</si>
  <si>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</si>
  <si>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</si>
  <si>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</si>
  <si>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</si>
  <si>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</si>
  <si>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</si>
  <si>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</si>
  <si>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</si>
  <si>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</si>
  <si>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</si>
  <si>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</si>
  <si>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</si>
  <si>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</si>
  <si>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</si>
  <si>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</si>
  <si>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</si>
  <si>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</si>
  <si>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</si>
  <si>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</si>
  <si>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</si>
  <si>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</si>
  <si>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</si>
  <si>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</si>
  <si>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</si>
  <si>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</si>
  <si>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</si>
  <si>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</si>
  <si>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</si>
  <si>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</si>
  <si>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</si>
  <si>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</si>
  <si>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</si>
  <si>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</si>
  <si>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</si>
  <si>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</si>
  <si>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</si>
  <si>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</si>
  <si>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</si>
  <si>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</si>
  <si>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</si>
  <si>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</si>
  <si>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</si>
  <si>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</si>
  <si>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</si>
  <si>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</si>
  <si>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</si>
  <si>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</si>
  <si>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</si>
  <si>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</si>
  <si>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</si>
  <si>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</si>
  <si>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</si>
  <si>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</si>
  <si>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</si>
  <si>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</si>
  <si>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</si>
  <si>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</si>
  <si>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</si>
  <si>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</si>
  <si>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</si>
  <si>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</si>
  <si>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</si>
  <si>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</si>
  <si>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</si>
  <si>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</si>
  <si>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</si>
  <si>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</si>
  <si>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</si>
  <si>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</si>
  <si>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</si>
  <si>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</si>
  <si>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</si>
  <si>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</si>
  <si>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</si>
  <si>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</si>
  <si>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</si>
  <si>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</si>
  <si>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</si>
  <si>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</si>
  <si>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</si>
  <si>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</si>
  <si>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</si>
  <si>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</si>
  <si>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</si>
  <si>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</si>
  <si>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</si>
  <si>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</si>
  <si>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</si>
  <si>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</si>
  <si>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</si>
  <si>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</si>
  <si>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</si>
  <si>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</si>
  <si>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</si>
  <si>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</si>
  <si>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</si>
  <si>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</si>
  <si>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</si>
  <si>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</si>
  <si>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</si>
  <si>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</si>
  <si>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</si>
  <si>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</si>
  <si>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</si>
  <si>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</si>
  <si>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</si>
  <si>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</si>
  <si>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</si>
  <si>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</si>
  <si>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</si>
  <si>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</si>
  <si>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</si>
  <si>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</si>
  <si>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</si>
  <si>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</si>
  <si>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</si>
  <si>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</si>
  <si>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</si>
  <si>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</si>
  <si>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</si>
  <si>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</si>
  <si>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</si>
  <si>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</si>
  <si>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</si>
  <si>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</si>
  <si>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</si>
  <si>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</si>
  <si>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</si>
  <si>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</si>
  <si>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</si>
  <si>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</si>
  <si>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</si>
  <si>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</si>
  <si>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</si>
  <si>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</si>
  <si>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</si>
  <si>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</si>
  <si>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</si>
  <si>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</si>
  <si>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</si>
  <si>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</si>
  <si>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</si>
  <si>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</si>
  <si>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</si>
  <si>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</si>
  <si>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</si>
  <si>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</si>
  <si>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</si>
  <si>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</si>
  <si>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</si>
  <si>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</si>
  <si>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</si>
  <si>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</si>
  <si>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</si>
  <si>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</si>
  <si>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</si>
  <si>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</si>
  <si>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</si>
  <si>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</si>
  <si>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</si>
  <si>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</si>
  <si>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</si>
  <si>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</si>
  <si>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</si>
  <si>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</si>
  <si>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</si>
  <si>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</si>
  <si>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</si>
  <si>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</si>
  <si>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</si>
  <si>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</si>
  <si>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</si>
  <si>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</si>
  <si>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</si>
  <si>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</si>
  <si>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</si>
  <si>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</si>
  <si>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</si>
  <si>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</si>
  <si>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</si>
  <si>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</si>
  <si>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</si>
  <si>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</si>
  <si>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</si>
  <si>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</si>
  <si>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</si>
  <si>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</si>
  <si>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</si>
  <si>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</si>
  <si>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</si>
  <si>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</si>
  <si>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</si>
  <si>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</si>
  <si>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</si>
  <si>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</si>
  <si>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</si>
  <si>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</si>
  <si>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</si>
  <si>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</si>
  <si>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</si>
  <si>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</si>
  <si>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</si>
  <si>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</si>
  <si>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</si>
  <si>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</si>
  <si>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</si>
  <si>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</si>
  <si>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</si>
  <si>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</si>
  <si>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</si>
  <si>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</si>
  <si>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</si>
  <si>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</si>
  <si>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</si>
  <si>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</si>
  <si>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</si>
  <si>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</si>
  <si>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</si>
  <si>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</si>
  <si>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</si>
  <si>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</si>
  <si>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</si>
  <si>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</si>
  <si>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</si>
  <si>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</si>
  <si>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</si>
  <si>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</si>
  <si>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</si>
  <si>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</si>
  <si>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</si>
  <si>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</si>
  <si>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</si>
  <si>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</si>
  <si>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</si>
  <si>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</si>
  <si>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</si>
  <si>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</si>
  <si>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</si>
  <si>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</si>
  <si>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</si>
  <si>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</si>
  <si>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</si>
  <si>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</si>
  <si>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</si>
  <si>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</si>
  <si>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</si>
  <si>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</si>
  <si>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</si>
  <si>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</si>
  <si>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</si>
  <si>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</si>
  <si>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</si>
  <si>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</si>
  <si>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</si>
  <si>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</si>
  <si>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</si>
  <si>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</si>
  <si>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</si>
  <si>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</si>
  <si>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</si>
  <si>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</si>
  <si>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</si>
  <si>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</si>
  <si>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</si>
  <si>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</si>
  <si>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</si>
  <si>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</si>
  <si>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</si>
  <si>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</si>
  <si>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</si>
  <si>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</si>
  <si>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</si>
  <si>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</si>
  <si>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</si>
  <si>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</si>
  <si>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</si>
  <si>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</si>
  <si>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</si>
  <si>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</si>
  <si>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</si>
  <si>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</si>
  <si>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</si>
  <si>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</si>
  <si>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</si>
  <si>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</si>
  <si>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</si>
  <si>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</si>
  <si>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</si>
  <si>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</si>
  <si>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</si>
  <si>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</si>
  <si>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</si>
  <si>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</si>
  <si>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</si>
  <si>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</si>
  <si>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</si>
  <si>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</si>
  <si>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</si>
  <si>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</si>
  <si>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</si>
  <si>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</si>
  <si>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</si>
  <si>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</si>
  <si>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</si>
  <si>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</si>
  <si>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</si>
  <si>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</si>
  <si>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</si>
  <si>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</si>
  <si>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</si>
  <si>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</si>
  <si>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</si>
  <si>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</si>
  <si>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</si>
  <si>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</si>
  <si>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</si>
  <si>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</si>
  <si>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</si>
  <si>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</si>
  <si>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</si>
  <si>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</si>
  <si>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</si>
  <si>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</si>
  <si>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</si>
  <si>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</si>
  <si>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</si>
  <si>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</si>
  <si>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</si>
  <si>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</si>
  <si>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</si>
  <si>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</si>
  <si>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</si>
  <si>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</si>
  <si>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</si>
  <si>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</si>
  <si>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</si>
  <si>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</si>
  <si>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</si>
  <si>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</si>
  <si>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</si>
  <si>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</si>
  <si>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</si>
  <si>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</si>
  <si>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</si>
  <si>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</si>
  <si>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</si>
  <si>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</si>
  <si>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</si>
  <si>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</si>
  <si>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</si>
  <si>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</si>
  <si>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</si>
  <si>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</si>
  <si>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</si>
  <si>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</si>
  <si>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</si>
  <si>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</si>
  <si>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</si>
  <si>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</si>
  <si>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</si>
  <si>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</si>
  <si>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</si>
  <si>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</si>
  <si>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</si>
  <si>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</si>
  <si>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</si>
  <si>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</si>
  <si>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</si>
  <si>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</si>
  <si>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</si>
  <si>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</si>
  <si>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</si>
  <si>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</si>
  <si>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</si>
  <si>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</si>
  <si>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</si>
  <si>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</si>
  <si>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</si>
  <si>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</si>
  <si>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</si>
  <si>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</si>
  <si>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</si>
  <si>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</si>
  <si>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</si>
  <si>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</si>
  <si>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</si>
  <si>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</si>
  <si>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</si>
  <si>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</si>
  <si>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</si>
  <si>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</si>
  <si>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</si>
  <si>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</si>
  <si>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</si>
  <si>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</si>
  <si>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</si>
  <si>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</si>
  <si>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</si>
  <si>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</si>
  <si>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</si>
  <si>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</si>
  <si>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</si>
  <si>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</si>
  <si>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</si>
  <si>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</si>
  <si>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</si>
  <si>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</si>
  <si>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</si>
  <si>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</si>
  <si>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</si>
  <si>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</si>
  <si>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</si>
  <si>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</si>
  <si>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</si>
  <si>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</si>
  <si>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</si>
  <si>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</si>
  <si>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</si>
  <si>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</si>
  <si>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</si>
  <si>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</si>
  <si>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</si>
  <si>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</si>
  <si>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</si>
  <si>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</si>
  <si>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</si>
  <si>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</si>
  <si>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</si>
  <si>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</si>
  <si>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</si>
  <si>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</si>
  <si>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</si>
  <si>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</si>
  <si>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</si>
  <si>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</si>
  <si>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</si>
  <si>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</si>
  <si>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</si>
  <si>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</si>
  <si>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</si>
  <si>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</si>
  <si>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</si>
  <si>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</si>
  <si>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</si>
  <si>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</si>
  <si>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</si>
  <si>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</si>
  <si>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</si>
  <si>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</si>
  <si>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</si>
  <si>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</si>
  <si>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</si>
  <si>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</si>
  <si>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</si>
  <si>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</si>
  <si>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</si>
  <si>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</si>
  <si>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</si>
  <si>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</si>
  <si>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</si>
  <si>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</si>
  <si>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</si>
  <si>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</si>
  <si>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</si>
  <si>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</si>
  <si>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</si>
  <si>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</si>
  <si>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</si>
  <si>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</si>
  <si>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</si>
  <si>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</si>
  <si>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</si>
  <si>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</si>
  <si>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</si>
  <si>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</si>
  <si>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</si>
  <si>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</si>
  <si>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</si>
  <si>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</si>
  <si>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</si>
  <si>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</si>
  <si>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</si>
  <si>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</si>
  <si>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</si>
  <si>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</si>
  <si>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</si>
  <si>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</si>
  <si>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</si>
  <si>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</si>
  <si>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</si>
  <si>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</si>
  <si>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</si>
  <si>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</si>
  <si>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</si>
  <si>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</si>
  <si>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</si>
  <si>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</si>
  <si>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</si>
  <si>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</si>
  <si>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</si>
  <si>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</si>
  <si>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</si>
  <si>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</si>
  <si>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</si>
  <si>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</si>
  <si>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</si>
  <si>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</si>
  <si>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</si>
  <si>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</si>
  <si>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</si>
  <si>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</si>
  <si>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</si>
  <si>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</si>
  <si>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</si>
  <si>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</si>
  <si>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</si>
  <si>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</si>
  <si>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</si>
  <si>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</si>
  <si>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</si>
  <si>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</si>
  <si>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</si>
  <si>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</si>
  <si>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</si>
  <si>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</si>
  <si>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</si>
  <si>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</si>
  <si>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</si>
  <si>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</si>
  <si>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</si>
  <si>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</si>
  <si>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</si>
  <si>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</si>
  <si>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</si>
  <si>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</si>
  <si>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</si>
  <si>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</si>
  <si>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</si>
  <si>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</si>
  <si>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</si>
  <si>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</si>
  <si>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</si>
  <si>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</si>
  <si>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</si>
  <si>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</si>
  <si>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</si>
  <si>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</si>
  <si>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</si>
  <si>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</si>
  <si>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</si>
  <si>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</si>
  <si>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</si>
  <si>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</si>
  <si>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</si>
  <si>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</si>
  <si>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</si>
  <si>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</si>
  <si>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</si>
  <si>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</si>
  <si>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</si>
  <si>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</si>
  <si>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</si>
  <si>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</si>
  <si>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</si>
  <si>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</si>
  <si>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</si>
  <si>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</si>
  <si>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</si>
  <si>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</si>
  <si>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</si>
  <si>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</si>
  <si>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</si>
  <si>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</si>
  <si>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</si>
  <si>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</si>
  <si>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</si>
  <si>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</si>
  <si>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</si>
  <si>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</si>
  <si>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</si>
  <si>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</si>
  <si>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</si>
  <si>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</si>
  <si>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</si>
  <si>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</si>
  <si>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</si>
  <si>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</si>
  <si>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</si>
  <si>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</si>
  <si>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</si>
  <si>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</si>
  <si>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</si>
  <si>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</si>
  <si>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</si>
  <si>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</si>
  <si>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</si>
  <si>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</si>
  <si>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</si>
  <si>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</si>
  <si>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</si>
  <si>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</si>
  <si>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</si>
  <si>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</si>
  <si>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</si>
  <si>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</si>
  <si>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</si>
  <si>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</si>
  <si>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</si>
  <si>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</si>
  <si>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</si>
  <si>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</si>
  <si>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</si>
  <si>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</si>
  <si>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</si>
  <si>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</si>
  <si>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</si>
  <si>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</si>
  <si>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</si>
  <si>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</si>
  <si>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</si>
  <si>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</si>
  <si>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</si>
  <si>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</si>
  <si>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</si>
  <si>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</si>
  <si>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</si>
  <si>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</si>
  <si>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</si>
  <si>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</si>
  <si>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</si>
  <si>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</si>
  <si>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</si>
  <si>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</si>
  <si>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</si>
  <si>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</si>
  <si>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</si>
  <si>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</si>
  <si>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</si>
  <si>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</si>
  <si>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</si>
  <si>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</si>
  <si>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</si>
  <si>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</si>
  <si>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</si>
  <si>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</si>
  <si>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</si>
  <si>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</si>
  <si>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</si>
  <si>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</si>
  <si>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</si>
  <si>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</si>
  <si>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</si>
  <si>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</si>
  <si>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</si>
  <si>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</si>
  <si>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</si>
  <si>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</si>
  <si>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</si>
  <si>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</si>
  <si>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</si>
  <si>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</si>
  <si>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</si>
  <si>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</si>
  <si>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</si>
  <si>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</si>
  <si>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</si>
  <si>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</si>
  <si>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</si>
  <si>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</si>
  <si>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</si>
  <si>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</si>
  <si>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</si>
  <si>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</si>
  <si>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</si>
  <si>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</si>
  <si>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</si>
  <si>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</si>
  <si>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</si>
  <si>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</si>
  <si>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</si>
  <si>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</si>
  <si>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</si>
  <si>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</si>
  <si>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</si>
  <si>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</si>
  <si>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</si>
  <si>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</si>
  <si>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</si>
  <si>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</si>
  <si>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</si>
  <si>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</si>
  <si>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</si>
  <si>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</si>
  <si>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</si>
  <si>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</si>
  <si>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</si>
  <si>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</si>
  <si>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</si>
  <si>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</si>
  <si>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</si>
  <si>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</si>
  <si>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</si>
  <si>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</si>
  <si>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</si>
  <si>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</si>
  <si>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</si>
  <si>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</si>
  <si>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</si>
  <si>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</si>
  <si>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</si>
  <si>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</si>
  <si>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</si>
  <si>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</si>
  <si>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</si>
  <si>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</si>
  <si>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</si>
  <si>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</si>
  <si>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</si>
  <si>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</si>
  <si>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</si>
  <si>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</si>
  <si>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</si>
  <si>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</si>
  <si>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</si>
  <si>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</si>
  <si>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</si>
  <si>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</si>
  <si>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</si>
  <si>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</si>
  <si>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</si>
  <si>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</si>
  <si>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</si>
  <si>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</si>
  <si>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</si>
  <si>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</si>
  <si>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</si>
  <si>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</si>
  <si>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</si>
  <si>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</si>
  <si>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</si>
  <si>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</si>
  <si>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</si>
  <si>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</si>
  <si>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</si>
  <si>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</si>
  <si>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</si>
  <si>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</si>
  <si>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</si>
  <si>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</si>
  <si>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</si>
  <si>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</si>
  <si>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</si>
  <si>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</si>
  <si>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</si>
  <si>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</si>
  <si>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</si>
  <si>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</si>
  <si>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</si>
  <si>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</si>
  <si>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</si>
  <si>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</si>
  <si>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</si>
  <si>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</si>
  <si>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</si>
  <si>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</si>
  <si>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</si>
  <si>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</si>
  <si>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</si>
  <si>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</si>
  <si>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</si>
  <si>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</si>
  <si>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</si>
  <si>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</si>
  <si>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</si>
  <si>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</si>
  <si>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</si>
  <si>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</si>
  <si>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</si>
  <si>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</si>
  <si>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</si>
  <si>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</si>
  <si>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</si>
  <si>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</si>
  <si>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</si>
  <si>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</si>
  <si>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</si>
  <si>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</si>
  <si>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</si>
  <si>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</si>
  <si>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</si>
  <si>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</si>
  <si>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</si>
  <si>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</si>
  <si>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</si>
  <si>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</si>
  <si>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</si>
  <si>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</si>
  <si>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</si>
  <si>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</si>
  <si>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</si>
  <si>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</si>
  <si>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</si>
  <si>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</si>
  <si>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</si>
  <si>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</si>
  <si>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</si>
  <si>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</si>
  <si>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</si>
  <si>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</si>
  <si>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</si>
  <si>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</si>
  <si>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</si>
  <si>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</si>
  <si>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</si>
  <si>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</si>
  <si>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</si>
  <si>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</si>
  <si>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</si>
  <si>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</si>
  <si>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</si>
  <si>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</si>
  <si>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</si>
  <si>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</si>
  <si>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</si>
  <si>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</si>
  <si>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</si>
  <si>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</si>
  <si>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</si>
  <si>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</si>
  <si>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</si>
  <si>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</si>
  <si>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</si>
  <si>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</si>
  <si>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</si>
  <si>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</si>
  <si>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</si>
  <si>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</si>
  <si>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</si>
  <si>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</si>
  <si>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</si>
  <si>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</si>
  <si>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</si>
  <si>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</si>
  <si>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</si>
  <si>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</si>
  <si>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</si>
  <si>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</si>
  <si>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</si>
  <si>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</si>
  <si>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</si>
  <si>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</si>
  <si>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</si>
  <si>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</si>
  <si>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</si>
  <si>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</si>
  <si>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</si>
  <si>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</si>
  <si>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</si>
  <si>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</si>
  <si>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</si>
  <si>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</si>
  <si>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</si>
  <si>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</si>
  <si>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</si>
  <si>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</si>
  <si>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</si>
  <si>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</si>
  <si>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</si>
  <si>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</si>
  <si>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</si>
  <si>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</si>
  <si>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</si>
  <si>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</si>
  <si>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</si>
  <si>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</si>
  <si>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</si>
  <si>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</si>
  <si>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</si>
  <si>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</si>
  <si>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</si>
  <si>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</si>
  <si>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</si>
  <si>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</si>
  <si>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</si>
  <si>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</si>
  <si>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</si>
  <si>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</si>
  <si>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</si>
  <si>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</si>
  <si>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</si>
  <si>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</si>
  <si>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</si>
  <si>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</si>
  <si>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</si>
  <si>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</si>
  <si>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</si>
  <si>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</si>
  <si>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</si>
  <si>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</si>
  <si>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</si>
  <si>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</si>
  <si>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</si>
  <si>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</si>
  <si>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</si>
  <si>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</si>
  <si>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</si>
  <si>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</si>
  <si>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</si>
  <si>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</si>
  <si>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</si>
  <si>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</si>
  <si>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</si>
  <si>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</si>
  <si>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</si>
  <si>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</si>
  <si>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</si>
  <si>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</si>
  <si>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</si>
  <si>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</si>
  <si>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</si>
  <si>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</si>
  <si>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</si>
  <si>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</si>
  <si>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</si>
  <si>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</si>
  <si>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</si>
  <si>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</si>
  <si>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</si>
  <si>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</si>
  <si>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</si>
  <si>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</si>
  <si>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</si>
  <si>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</si>
  <si>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</si>
  <si>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</si>
  <si>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</si>
  <si>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</si>
  <si>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</si>
  <si>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</si>
  <si>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</si>
  <si>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</si>
  <si>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</si>
  <si>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</si>
  <si>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</si>
  <si>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</si>
  <si>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</si>
  <si>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</si>
  <si>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</si>
  <si>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</si>
  <si>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</si>
  <si>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</si>
  <si>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</si>
  <si>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</si>
  <si>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</si>
  <si>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</si>
  <si>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</si>
  <si>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</si>
  <si>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</si>
  <si>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</si>
  <si>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</si>
  <si>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</si>
  <si>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</si>
  <si>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</si>
  <si>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</si>
  <si>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</si>
  <si>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</si>
  <si>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</si>
  <si>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</si>
  <si>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</si>
  <si>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</si>
  <si>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</si>
  <si>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</si>
  <si>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</si>
  <si>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</si>
  <si>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</si>
  <si>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</si>
  <si>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</si>
  <si>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</si>
  <si>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</si>
  <si>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</si>
  <si>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</si>
  <si>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</si>
  <si>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</si>
  <si>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</si>
  <si>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</si>
  <si>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</si>
  <si>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</si>
  <si>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</si>
  <si>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</si>
  <si>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</si>
  <si>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</si>
  <si>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</si>
  <si>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</si>
  <si>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</si>
  <si>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</si>
  <si>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</si>
  <si>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</si>
  <si>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</si>
  <si>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</si>
  <si>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</si>
  <si>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</si>
  <si>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</si>
  <si>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</si>
  <si>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</si>
  <si>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</si>
  <si>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</si>
  <si>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</si>
  <si>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</si>
  <si>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</si>
  <si>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</si>
  <si>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</si>
  <si>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</si>
  <si>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</si>
  <si>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</si>
  <si>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</si>
  <si>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</si>
  <si>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</si>
  <si>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</si>
  <si>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</si>
  <si>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</si>
  <si>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</si>
  <si>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</si>
  <si>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</si>
  <si>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</si>
  <si>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</si>
  <si>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</si>
  <si>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</si>
  <si>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</si>
  <si>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</si>
  <si>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</si>
  <si>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</si>
  <si>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</si>
  <si>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</si>
  <si>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</si>
  <si>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</si>
  <si>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</si>
  <si>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</si>
  <si>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</si>
  <si>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</si>
  <si>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</si>
  <si>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</si>
  <si>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</si>
  <si>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</si>
  <si>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</si>
  <si>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</si>
  <si>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</si>
  <si>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</si>
  <si>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</si>
  <si>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</si>
  <si>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</si>
  <si>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</si>
  <si>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</si>
  <si>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</si>
  <si>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</si>
  <si>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</si>
  <si>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</si>
  <si>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</si>
  <si>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</si>
  <si>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</si>
  <si>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</si>
  <si>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</si>
  <si>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</si>
  <si>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</si>
  <si>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</si>
  <si>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</si>
  <si>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</si>
  <si>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</si>
  <si>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</si>
  <si>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</si>
  <si>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</si>
  <si>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</si>
  <si>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</si>
  <si>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</si>
  <si>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</si>
  <si>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</si>
  <si>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</si>
  <si>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</si>
  <si>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</si>
  <si>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</si>
  <si>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</si>
  <si>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</si>
  <si>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</si>
  <si>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</si>
  <si>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</si>
  <si>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</si>
  <si>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</si>
  <si>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</si>
  <si>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</si>
  <si>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</si>
  <si>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</si>
  <si>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</si>
  <si>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</si>
  <si>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</si>
  <si>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</si>
  <si>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</si>
  <si>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</si>
  <si>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</si>
  <si>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</si>
  <si>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</si>
  <si>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</si>
  <si>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</si>
  <si>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</si>
  <si>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</si>
  <si>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</si>
  <si>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</si>
  <si>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</si>
  <si>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</si>
  <si>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</si>
  <si>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</si>
  <si>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</si>
  <si>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</si>
  <si>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</si>
  <si>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</si>
  <si>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</si>
  <si>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</si>
  <si>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</si>
  <si>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</si>
  <si>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</si>
  <si>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</si>
  <si>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</si>
  <si>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</si>
  <si>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</si>
  <si>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</si>
  <si>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</si>
  <si>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</si>
  <si>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</si>
  <si>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</si>
  <si>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</si>
  <si>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</si>
  <si>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</si>
  <si>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</si>
  <si>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</si>
  <si>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</si>
  <si>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</si>
  <si>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</si>
  <si>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</si>
  <si>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</si>
  <si>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</si>
  <si>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</si>
  <si>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</si>
  <si>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</si>
  <si>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</si>
  <si>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</si>
  <si>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</si>
  <si>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</si>
  <si>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</si>
  <si>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</si>
  <si>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</si>
  <si>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</si>
  <si>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</si>
  <si>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</si>
  <si>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</si>
  <si>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</si>
  <si>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</si>
  <si>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</si>
  <si>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</si>
  <si>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</si>
  <si>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</si>
  <si>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</si>
  <si>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</si>
  <si>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</si>
  <si>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</si>
  <si>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</si>
  <si>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</si>
  <si>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</si>
  <si>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</si>
  <si>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</si>
  <si>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</si>
  <si>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</si>
  <si>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</si>
  <si>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</si>
  <si>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</si>
  <si>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</si>
  <si>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</si>
  <si>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</si>
  <si>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</si>
  <si>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</si>
  <si>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</si>
  <si>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</si>
  <si>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</si>
  <si>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</si>
  <si>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</si>
  <si>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</si>
  <si>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</si>
  <si>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</si>
  <si>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</si>
  <si>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</si>
  <si>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</si>
  <si>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</si>
  <si>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</si>
  <si>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</si>
  <si>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</si>
  <si>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</si>
  <si>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</si>
  <si>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</si>
  <si>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</si>
  <si>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</si>
  <si>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</si>
  <si>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</si>
  <si>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</si>
  <si>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</si>
  <si>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</si>
  <si>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</si>
  <si>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</si>
  <si>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</si>
  <si>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</si>
  <si>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</si>
  <si>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</si>
  <si>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</si>
  <si>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</si>
  <si>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</si>
  <si>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</si>
  <si>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</si>
  <si>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</si>
  <si>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</si>
  <si>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</si>
  <si>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</si>
  <si>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</si>
  <si>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</si>
  <si>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</si>
  <si>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</si>
  <si>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</si>
  <si>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</si>
  <si>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</si>
  <si>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</si>
  <si>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</si>
  <si>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</si>
  <si>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</si>
  <si>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</si>
  <si>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</si>
  <si>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</si>
  <si>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</si>
  <si>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</si>
  <si>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</si>
  <si>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</si>
  <si>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</si>
  <si>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</si>
  <si>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</si>
  <si>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</si>
  <si>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</si>
  <si>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</si>
  <si>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</si>
  <si>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</si>
  <si>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</si>
  <si>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</si>
  <si>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</si>
  <si>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</si>
  <si>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</si>
  <si>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</si>
  <si>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</si>
  <si>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</si>
  <si>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</si>
  <si>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</si>
  <si>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</si>
  <si>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</si>
  <si>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</si>
  <si>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</si>
  <si>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</si>
  <si>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</si>
  <si>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</si>
  <si>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</si>
  <si>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</si>
  <si>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</si>
  <si>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</si>
  <si>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</si>
  <si>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</si>
  <si>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</si>
  <si>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</si>
  <si>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</si>
  <si>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</si>
  <si>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</si>
  <si>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</si>
  <si>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</si>
  <si>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</si>
  <si>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</si>
  <si>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</si>
  <si>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</si>
  <si>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</si>
  <si>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</si>
  <si>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</si>
  <si>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</si>
  <si>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</si>
  <si>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</si>
  <si>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</si>
  <si>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</si>
  <si>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</si>
  <si>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</si>
  <si>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</si>
  <si>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</si>
  <si>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</si>
  <si>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</si>
  <si>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</si>
  <si>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</si>
  <si>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</si>
  <si>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</si>
  <si>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</si>
  <si>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</si>
  <si>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</si>
  <si>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</si>
  <si>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</si>
  <si>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</si>
  <si>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</si>
  <si>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</si>
  <si>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</si>
  <si>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</si>
  <si>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</si>
  <si>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</si>
  <si>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</si>
  <si>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</si>
  <si>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</si>
  <si>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</si>
  <si>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</si>
  <si>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</si>
  <si>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</si>
  <si>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</si>
  <si>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</si>
  <si>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</si>
  <si>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</si>
  <si>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</si>
  <si>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</si>
  <si>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</si>
  <si>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</si>
  <si>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</si>
  <si>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</si>
  <si>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</si>
  <si>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</si>
  <si>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</si>
  <si>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</si>
  <si>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</si>
  <si>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</si>
  <si>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</si>
  <si>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</si>
  <si>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</si>
  <si>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</si>
  <si>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</si>
  <si>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</si>
  <si>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</si>
  <si>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</si>
  <si>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</si>
  <si>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</si>
  <si>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</si>
  <si>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</si>
  <si>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</si>
  <si>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</si>
  <si>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</si>
  <si>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</si>
  <si>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</si>
  <si>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</si>
  <si>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</si>
  <si>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</si>
  <si>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</si>
  <si>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</si>
  <si>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</si>
  <si>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</si>
  <si>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</si>
  <si>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</si>
  <si>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</si>
  <si>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</si>
  <si>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</si>
  <si>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</si>
  <si>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</si>
  <si>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</si>
  <si>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</si>
  <si>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</si>
  <si>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</si>
  <si>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</si>
  <si>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</si>
  <si>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</si>
  <si>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</si>
  <si>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</si>
  <si>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</si>
  <si>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</si>
  <si>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</si>
  <si>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</si>
  <si>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</si>
  <si>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</si>
  <si>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</si>
  <si>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</si>
  <si>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</si>
  <si>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</si>
  <si>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</si>
  <si>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</si>
  <si>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</si>
  <si>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</si>
  <si>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</si>
  <si>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</si>
  <si>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</si>
  <si>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</si>
  <si>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</si>
  <si>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</si>
  <si>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</si>
  <si>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</si>
  <si>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</si>
  <si>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</si>
  <si>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</si>
  <si>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</si>
  <si>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</si>
  <si>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</si>
  <si>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</si>
  <si>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</si>
  <si>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</si>
  <si>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</si>
  <si>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</si>
  <si>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</si>
  <si>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</si>
  <si>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</si>
  <si>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</si>
  <si>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</si>
  <si>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</si>
  <si>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</si>
  <si>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</si>
  <si>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</si>
  <si>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</si>
  <si>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</si>
  <si>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</si>
  <si>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</si>
  <si>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</si>
  <si>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</si>
  <si>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</si>
  <si>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</si>
  <si>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</si>
  <si>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</si>
  <si>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</si>
  <si>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</si>
  <si>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</si>
  <si>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</si>
  <si>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</si>
  <si>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</si>
  <si>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</si>
  <si>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</si>
  <si>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</si>
  <si>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</si>
  <si>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</si>
  <si>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</si>
  <si>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</si>
  <si>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</si>
  <si>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</si>
  <si>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</si>
  <si>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</si>
  <si>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</si>
  <si>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</si>
  <si>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</si>
  <si>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</si>
  <si>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</si>
  <si>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</si>
  <si>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</si>
  <si>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</si>
  <si>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</si>
  <si>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</si>
  <si>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</si>
  <si>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</si>
  <si>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</si>
  <si>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</si>
  <si>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</si>
  <si>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</si>
  <si>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</si>
  <si>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</si>
  <si>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</si>
  <si>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</si>
  <si>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</si>
  <si>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</si>
  <si>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</si>
  <si>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</si>
  <si>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</si>
  <si>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</si>
  <si>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</si>
  <si>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</si>
  <si>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</si>
  <si>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</si>
  <si>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</si>
  <si>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</si>
  <si>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</si>
  <si>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</si>
  <si>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</si>
  <si>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</si>
  <si>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</si>
  <si>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</si>
  <si>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</si>
  <si>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</si>
  <si>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</si>
  <si>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</si>
  <si>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</si>
  <si>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</si>
  <si>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</si>
  <si>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</si>
  <si>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</si>
  <si>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</si>
  <si>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</si>
  <si>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</si>
  <si>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</si>
  <si>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</si>
  <si>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</si>
  <si>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</si>
  <si>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</si>
  <si>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</si>
  <si>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</si>
  <si>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</si>
  <si>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</si>
  <si>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</si>
  <si>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</si>
  <si>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</si>
  <si>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</si>
  <si>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</si>
  <si>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</si>
  <si>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</si>
  <si>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</si>
  <si>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</si>
  <si>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</si>
  <si>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</si>
  <si>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</si>
  <si>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</si>
  <si>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</si>
  <si>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</si>
  <si>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</si>
  <si>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</si>
  <si>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</si>
  <si>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</si>
  <si>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</si>
  <si>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</si>
  <si>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</si>
  <si>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</si>
  <si>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</si>
  <si>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</si>
  <si>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</si>
  <si>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</si>
  <si>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</si>
  <si>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</si>
  <si>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</si>
  <si>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</si>
  <si>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</si>
  <si>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</si>
  <si>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</si>
  <si>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</si>
  <si>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</si>
  <si>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</si>
  <si>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</si>
  <si>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</si>
  <si>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</si>
  <si>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</si>
  <si>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</si>
  <si>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</si>
  <si>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</si>
  <si>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</si>
  <si>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</si>
  <si>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</si>
  <si>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</si>
  <si>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</si>
  <si>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</si>
  <si>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</si>
  <si>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</si>
  <si>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</si>
  <si>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</si>
  <si>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</si>
  <si>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</si>
  <si>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</si>
  <si>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</si>
  <si>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</si>
  <si>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</si>
  <si>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</si>
  <si>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</si>
  <si>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</si>
  <si>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</si>
  <si>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</si>
  <si>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</si>
  <si>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</si>
  <si>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</si>
  <si>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</si>
  <si>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</si>
  <si>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</si>
  <si>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</si>
  <si>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</si>
  <si>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</si>
  <si>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</si>
  <si>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</si>
  <si>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</si>
  <si>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</si>
  <si>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</si>
  <si>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</si>
  <si>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</si>
  <si>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</si>
  <si>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</si>
  <si>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</si>
  <si>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</si>
  <si>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</si>
  <si>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</si>
  <si>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</si>
  <si>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</si>
  <si>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</si>
  <si>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</si>
  <si>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</si>
  <si>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</si>
  <si>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</si>
  <si>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</si>
  <si>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</si>
  <si>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</si>
  <si>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</si>
  <si>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</si>
  <si>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</si>
  <si>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</si>
  <si>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</si>
  <si>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</si>
  <si>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</si>
  <si>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</si>
  <si>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</si>
  <si>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</si>
  <si>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</si>
  <si>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</si>
  <si>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</si>
  <si>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</si>
  <si>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</si>
  <si>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</si>
  <si>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</si>
  <si>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</si>
  <si>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</si>
  <si>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</si>
  <si>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</si>
  <si>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</si>
  <si>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</si>
  <si>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</si>
  <si>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</si>
  <si>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</si>
  <si>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</si>
  <si>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</si>
  <si>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</si>
  <si>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</si>
  <si>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</si>
  <si>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</si>
  <si>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</si>
  <si>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</si>
  <si>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</si>
  <si>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</si>
  <si>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</si>
  <si>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</si>
  <si>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</si>
  <si>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</si>
  <si>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</si>
  <si>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</si>
  <si>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</si>
  <si>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</si>
  <si>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</si>
  <si>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</si>
  <si>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</si>
  <si>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</si>
  <si>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</si>
  <si>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</si>
  <si>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</si>
  <si>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</si>
  <si>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</si>
  <si>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</si>
  <si>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</si>
  <si>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</si>
  <si>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</si>
  <si>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</si>
  <si>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</si>
  <si>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</si>
  <si>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</si>
  <si>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</si>
  <si>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</si>
  <si>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</si>
  <si>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</si>
  <si>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</si>
  <si>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</si>
  <si>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</si>
  <si>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</si>
  <si>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</si>
  <si>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</si>
  <si>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</si>
  <si>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</si>
  <si>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</si>
  <si>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</si>
  <si>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</si>
  <si>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</si>
  <si>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</si>
  <si>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</si>
  <si>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</si>
  <si>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</si>
  <si>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</si>
  <si>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</si>
  <si>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</si>
  <si>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</si>
  <si>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</si>
  <si>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</si>
  <si>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</si>
  <si>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</si>
  <si>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</si>
  <si>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</si>
  <si>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</si>
  <si>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</si>
  <si>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</si>
  <si>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</si>
  <si>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</si>
  <si>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</si>
  <si>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</si>
  <si>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</si>
  <si>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</si>
  <si>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</si>
  <si>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</si>
  <si>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</si>
  <si>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</si>
  <si>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</si>
  <si>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</si>
  <si>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</si>
  <si>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</si>
  <si>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</si>
  <si>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</si>
  <si>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</si>
  <si>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</si>
  <si>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</si>
  <si>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</si>
  <si>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</si>
  <si>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</si>
  <si>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</si>
  <si>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</si>
  <si>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</si>
  <si>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</si>
  <si>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</si>
  <si>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</si>
  <si>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</si>
  <si>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</si>
  <si>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</si>
  <si>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</si>
  <si>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</si>
  <si>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</si>
  <si>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</si>
  <si>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</si>
  <si>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</si>
  <si>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</si>
  <si>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</si>
  <si>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</si>
  <si>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</si>
  <si>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</si>
  <si>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</si>
  <si>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</si>
  <si>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</si>
  <si>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</si>
  <si>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</si>
  <si>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</si>
  <si>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</si>
  <si>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</si>
  <si>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</si>
  <si>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</si>
  <si>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</si>
  <si>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</si>
  <si>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</si>
  <si>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</si>
  <si>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</si>
  <si>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</si>
  <si>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</si>
  <si>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</si>
  <si>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</si>
  <si>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</si>
  <si>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</si>
  <si>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</si>
  <si>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</si>
  <si>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</si>
  <si>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</si>
  <si>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</si>
  <si>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</si>
  <si>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</si>
  <si>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</si>
  <si>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</si>
  <si>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</si>
  <si>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</si>
  <si>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</si>
  <si>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</si>
  <si>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</si>
  <si>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</si>
  <si>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</si>
  <si>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</si>
  <si>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</si>
  <si>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</si>
  <si>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</si>
  <si>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</si>
  <si>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</si>
  <si>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</si>
  <si>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</si>
  <si>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</si>
  <si>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</si>
  <si>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</si>
  <si>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</si>
  <si>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</si>
  <si>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</si>
  <si>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</si>
  <si>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</si>
  <si>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</si>
  <si>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</si>
  <si>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</si>
  <si>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</si>
  <si>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</si>
  <si>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</si>
  <si>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</si>
  <si>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</si>
  <si>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</si>
  <si>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</si>
  <si>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</si>
  <si>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</si>
  <si>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</si>
  <si>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</si>
  <si>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</si>
  <si>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</si>
  <si>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</si>
  <si>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</si>
  <si>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</si>
  <si>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</si>
  <si>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</si>
  <si>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</si>
  <si>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</si>
  <si>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</si>
  <si>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</si>
  <si>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</si>
  <si>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</si>
  <si>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</si>
  <si>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</si>
  <si>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</si>
  <si>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</si>
  <si>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</si>
  <si>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</si>
  <si>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</si>
  <si>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</si>
  <si>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</si>
  <si>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</si>
  <si>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</si>
  <si>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</si>
  <si>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</si>
  <si>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</si>
  <si>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</si>
  <si>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</si>
  <si>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</si>
  <si>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</si>
  <si>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</si>
  <si>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</si>
  <si>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</si>
  <si>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</si>
  <si>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</si>
  <si>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</si>
  <si>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</si>
  <si>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</si>
  <si>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</si>
  <si>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</si>
  <si>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</si>
  <si>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</si>
  <si>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</si>
  <si>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</si>
  <si>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</si>
  <si>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</si>
  <si>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</si>
  <si>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</si>
  <si>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</si>
  <si>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</si>
  <si>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</si>
  <si>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</si>
  <si>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</si>
  <si>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</si>
  <si>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</si>
  <si>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</si>
  <si>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</si>
  <si>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</si>
  <si>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</si>
  <si>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</si>
  <si>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</si>
  <si>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</si>
  <si>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</si>
  <si>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</si>
  <si>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</si>
  <si>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</si>
  <si>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</si>
  <si>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</si>
  <si>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</si>
  <si>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</si>
  <si>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</si>
  <si>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</si>
  <si>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</si>
  <si>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</si>
  <si>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</si>
  <si>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</si>
  <si>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</si>
  <si>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</si>
  <si>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</si>
  <si>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</si>
  <si>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</si>
  <si>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</si>
  <si>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</si>
  <si>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</si>
  <si>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</si>
  <si>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</si>
  <si>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</si>
  <si>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</si>
  <si>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</si>
  <si>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</si>
  <si>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</si>
  <si>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</si>
  <si>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</si>
  <si>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</si>
  <si>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</si>
  <si>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</si>
  <si>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</si>
  <si>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</si>
  <si>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</si>
  <si>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</si>
  <si>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</si>
  <si>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</si>
  <si>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</si>
  <si>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</si>
  <si>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</si>
  <si>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</si>
  <si>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</si>
  <si>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</si>
  <si>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</si>
  <si>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</si>
  <si>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</si>
  <si>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</si>
  <si>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</si>
  <si>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</si>
  <si>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</si>
  <si>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</si>
  <si>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</si>
  <si>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</si>
  <si>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</si>
  <si>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</si>
  <si>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</si>
  <si>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</si>
  <si>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</si>
  <si>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</si>
  <si>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</si>
  <si>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</si>
  <si>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</si>
  <si>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</si>
  <si>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</si>
  <si>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</si>
  <si>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</si>
  <si>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</si>
  <si>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</si>
  <si>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</si>
  <si>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</si>
  <si>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</si>
  <si>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</si>
  <si>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</si>
  <si>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</si>
  <si>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</si>
  <si>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</si>
  <si>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</si>
  <si>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</si>
  <si>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</si>
  <si>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</si>
  <si>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</si>
  <si>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</si>
  <si>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</si>
  <si>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</si>
  <si>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</si>
  <si>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</si>
  <si>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</si>
  <si>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</si>
  <si>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</si>
  <si>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</si>
  <si>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</si>
  <si>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</si>
  <si>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</si>
  <si>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</si>
  <si>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</si>
  <si>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</si>
  <si>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</si>
  <si>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</si>
  <si>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</si>
  <si>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</si>
  <si>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</si>
  <si>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</si>
  <si>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</si>
  <si>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</si>
  <si>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</si>
  <si>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</si>
  <si>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</si>
  <si>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</si>
  <si>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</si>
  <si>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</si>
  <si>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</si>
  <si>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</si>
  <si>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</si>
  <si>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</si>
  <si>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</si>
  <si>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</si>
  <si>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</si>
  <si>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</si>
  <si>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</si>
  <si>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</si>
  <si>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</si>
  <si>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</si>
  <si>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</si>
  <si>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</si>
  <si>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</si>
  <si>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</si>
  <si>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</si>
  <si>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</si>
  <si>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</si>
  <si>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</si>
  <si>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</si>
  <si>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</si>
  <si>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</si>
  <si>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</si>
  <si>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</si>
  <si>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</si>
  <si>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</si>
  <si>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</si>
  <si>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</si>
  <si>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</si>
  <si>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</si>
  <si>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</si>
  <si>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</si>
  <si>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</si>
  <si>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</si>
  <si>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</si>
  <si>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</si>
  <si>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</si>
  <si>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</si>
  <si>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</si>
  <si>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</si>
  <si>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</si>
  <si>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</si>
  <si>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</si>
  <si>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</si>
  <si>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</si>
  <si>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</si>
  <si>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</si>
  <si>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</si>
  <si>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</si>
  <si>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</si>
  <si>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</si>
  <si>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</si>
  <si>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</si>
  <si>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</si>
  <si>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</si>
  <si>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</si>
  <si>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</si>
  <si>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</si>
  <si>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</si>
  <si>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</si>
  <si>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</si>
  <si>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</si>
  <si>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</si>
  <si>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</si>
  <si>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</si>
  <si>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</si>
  <si>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</si>
  <si>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</si>
  <si>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</si>
  <si>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</si>
  <si>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</si>
  <si>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</si>
  <si>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</si>
  <si>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</si>
  <si>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</si>
  <si>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</si>
  <si>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</si>
  <si>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</si>
  <si>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</si>
  <si>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</si>
  <si>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</si>
  <si>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</si>
  <si>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</si>
  <si>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</si>
  <si>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</si>
  <si>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</si>
  <si>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</si>
  <si>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</si>
  <si>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</si>
  <si>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</si>
  <si>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</si>
  <si>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</si>
  <si>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</si>
  <si>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</si>
  <si>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</si>
  <si>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</si>
  <si>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</si>
  <si>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</si>
  <si>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</si>
  <si>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</si>
  <si>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</si>
  <si>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</si>
  <si>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</si>
  <si>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</si>
  <si>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</si>
  <si>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</si>
  <si>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</si>
  <si>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</si>
  <si>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</si>
  <si>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</si>
  <si>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</si>
  <si>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</si>
  <si>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</si>
  <si>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</si>
  <si>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</si>
  <si>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</si>
  <si>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</si>
  <si>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</si>
  <si>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</si>
  <si>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</si>
  <si>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</si>
  <si>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</si>
  <si>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</si>
  <si>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</si>
  <si>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</si>
  <si>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</si>
  <si>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</si>
  <si>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</si>
  <si>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</si>
  <si>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</si>
  <si>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</si>
  <si>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</si>
  <si>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</si>
  <si>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</si>
  <si>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</si>
  <si>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</si>
  <si>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</si>
  <si>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</si>
  <si>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</si>
  <si>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</si>
  <si>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</si>
  <si>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</si>
  <si>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</si>
  <si>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</si>
  <si>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</si>
  <si>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</si>
  <si>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</si>
  <si>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</si>
  <si>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</si>
  <si>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</si>
  <si>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</si>
  <si>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</si>
  <si>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</si>
  <si>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</si>
  <si>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</si>
  <si>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</si>
  <si>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</si>
  <si>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</si>
  <si>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</si>
  <si>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</si>
  <si>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</si>
  <si>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</si>
  <si>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</si>
  <si>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</si>
  <si>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</si>
  <si>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</si>
  <si>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</si>
  <si>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</si>
  <si>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</si>
  <si>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</si>
  <si>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</si>
  <si>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</si>
  <si>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</si>
  <si>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</si>
  <si>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</si>
  <si>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</si>
  <si>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</si>
  <si>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</si>
  <si>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</si>
  <si>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</si>
  <si>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</si>
  <si>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</si>
  <si>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</si>
  <si>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</si>
  <si>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</si>
  <si>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</si>
  <si>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</si>
  <si>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</si>
  <si>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</si>
  <si>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</si>
  <si>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</si>
  <si>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</si>
  <si>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</si>
  <si>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</si>
  <si>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</si>
  <si>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</si>
  <si>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</si>
  <si>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</si>
  <si>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</si>
  <si>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</si>
  <si>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</si>
  <si>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</si>
  <si>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</si>
  <si>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</si>
  <si>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</si>
  <si>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</si>
  <si>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</si>
  <si>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</si>
  <si>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</si>
  <si>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</si>
  <si>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</si>
  <si>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</si>
  <si>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</si>
  <si>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</si>
  <si>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</si>
  <si>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</si>
  <si>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</si>
  <si>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</si>
  <si>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</si>
  <si>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</si>
  <si>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</si>
  <si>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</si>
  <si>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</si>
  <si>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</si>
  <si>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</si>
  <si>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</si>
  <si>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</si>
  <si>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</si>
  <si>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</si>
  <si>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</si>
  <si>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</si>
  <si>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</si>
  <si>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</si>
  <si>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</si>
  <si>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</si>
  <si>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</si>
  <si>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</si>
  <si>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</si>
  <si>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</si>
  <si>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</si>
  <si>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</si>
  <si>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</si>
  <si>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</si>
  <si>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</si>
  <si>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</si>
  <si>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</si>
  <si>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</si>
  <si>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</si>
  <si>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</si>
  <si>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</si>
  <si>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</si>
  <si>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</si>
  <si>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</si>
  <si>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</si>
  <si>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</si>
  <si>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</si>
  <si>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</si>
  <si>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</si>
  <si>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</si>
  <si>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</si>
  <si>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</si>
  <si>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</si>
  <si>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</si>
  <si>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</si>
  <si>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</si>
  <si>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</si>
  <si>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</si>
  <si>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</si>
  <si>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</si>
  <si>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</si>
  <si>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</si>
  <si>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</si>
  <si>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</si>
  <si>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</si>
  <si>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</si>
  <si>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</si>
  <si>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</si>
  <si>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</si>
  <si>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</si>
  <si>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</si>
  <si>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</si>
  <si>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</si>
  <si>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</si>
  <si>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</si>
  <si>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</si>
  <si>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</si>
  <si>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</si>
  <si>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</si>
  <si>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</si>
  <si>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</si>
  <si>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</si>
  <si>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</si>
  <si>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</si>
  <si>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</si>
  <si>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</si>
  <si>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</si>
  <si>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</si>
  <si>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</si>
  <si>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</si>
  <si>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</si>
  <si>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</si>
  <si>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</si>
  <si>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</si>
  <si>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</si>
  <si>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</si>
  <si>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</si>
  <si>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</si>
  <si>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</si>
  <si>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</si>
  <si>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</si>
  <si>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</si>
  <si>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</si>
  <si>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</si>
  <si>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</si>
  <si>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</si>
  <si>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</si>
  <si>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</si>
  <si>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</si>
  <si>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</si>
  <si>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</si>
  <si>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</si>
  <si>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</si>
  <si>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</si>
  <si>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</si>
  <si>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</si>
  <si>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</si>
  <si>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</si>
  <si>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</si>
  <si>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</si>
  <si>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</si>
  <si>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</si>
  <si>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</si>
  <si>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</si>
  <si>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</si>
  <si>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</si>
  <si>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</si>
  <si>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</si>
  <si>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</si>
  <si>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</si>
  <si>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</si>
  <si>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</si>
  <si>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</si>
  <si>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</si>
  <si>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</si>
  <si>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</si>
  <si>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</si>
  <si>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</si>
  <si>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</si>
  <si>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</si>
  <si>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</si>
  <si>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</si>
  <si>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</si>
  <si>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</si>
  <si>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</si>
  <si>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</si>
  <si>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</si>
  <si>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</si>
  <si>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</si>
  <si>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</si>
  <si>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</si>
  <si>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</si>
  <si>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</si>
  <si>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</si>
  <si>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</si>
  <si>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</si>
  <si>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</si>
  <si>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</si>
  <si>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</si>
  <si>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</si>
  <si>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</si>
  <si>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</si>
  <si>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</si>
  <si>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</si>
  <si>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</si>
  <si>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</si>
  <si>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</si>
  <si>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</si>
  <si>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</si>
  <si>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</si>
  <si>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</si>
  <si>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</si>
  <si>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</si>
  <si>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</si>
  <si>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</si>
  <si>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</si>
  <si>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</si>
  <si>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</si>
  <si>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</si>
  <si>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</si>
  <si>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</si>
  <si>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</si>
  <si>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</si>
  <si>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</si>
  <si>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</si>
  <si>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</si>
  <si>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</si>
  <si>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</si>
  <si>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</si>
  <si>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</si>
  <si>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</si>
  <si>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</si>
  <si>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</si>
  <si>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</si>
  <si>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</si>
  <si>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</si>
  <si>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</si>
  <si>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</si>
  <si>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</si>
  <si>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</si>
  <si>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</si>
  <si>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</si>
  <si>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</si>
  <si>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</si>
  <si>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</si>
  <si>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</si>
  <si>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</si>
  <si>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</si>
  <si>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</si>
  <si>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</si>
  <si>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</si>
  <si>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</si>
  <si>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</si>
  <si>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</si>
  <si>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</si>
  <si>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</si>
  <si>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</si>
  <si>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</si>
  <si>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</si>
  <si>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</si>
  <si>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</si>
  <si>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</si>
  <si>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</si>
  <si>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</si>
  <si>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</si>
  <si>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</si>
  <si>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</si>
  <si>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</si>
  <si>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</si>
  <si>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</si>
  <si>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</si>
  <si>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</si>
  <si>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</si>
  <si>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</si>
  <si>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</si>
  <si>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</si>
  <si>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</si>
  <si>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</si>
  <si>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</si>
  <si>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</si>
  <si>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</si>
  <si>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</si>
  <si>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</si>
  <si>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</si>
  <si>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</si>
  <si>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</si>
  <si>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</si>
  <si>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</si>
  <si>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</si>
  <si>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</si>
  <si>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</si>
  <si>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</si>
  <si>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</si>
  <si>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</si>
  <si>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</si>
  <si>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</si>
  <si>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</si>
  <si>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</si>
  <si>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</si>
  <si>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</si>
  <si>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</si>
  <si>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</si>
  <si>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</si>
  <si>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</si>
  <si>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</si>
  <si>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</si>
  <si>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</si>
  <si>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</si>
  <si>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</si>
  <si>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</si>
  <si>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</si>
  <si>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</si>
  <si>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</si>
  <si>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</si>
  <si>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</si>
  <si>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</si>
  <si>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</si>
  <si>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</si>
  <si>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</si>
  <si>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</si>
  <si>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</si>
  <si>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</si>
  <si>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</si>
  <si>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</si>
  <si>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</si>
  <si>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</si>
  <si>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</si>
  <si>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</si>
  <si>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</si>
  <si>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</si>
  <si>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</si>
  <si>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</si>
  <si>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</si>
  <si>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</si>
  <si>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</si>
  <si>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</si>
  <si>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</si>
  <si>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</si>
  <si>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</si>
  <si>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</si>
  <si>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</si>
  <si>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</si>
  <si>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</si>
  <si>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</si>
  <si>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</si>
  <si>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</si>
  <si>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</si>
  <si>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</si>
  <si>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</si>
  <si>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</si>
  <si>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</si>
  <si>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</si>
  <si>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</si>
  <si>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</si>
  <si>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</si>
  <si>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</si>
  <si>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</si>
  <si>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</si>
  <si>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</si>
  <si>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</si>
  <si>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</si>
  <si>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</si>
  <si>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</si>
  <si>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</si>
  <si>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</si>
  <si>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</si>
  <si>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</si>
  <si>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</si>
  <si>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</si>
  <si>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</si>
  <si>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</si>
  <si>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</si>
  <si>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</si>
  <si>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</si>
  <si>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</si>
  <si>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</si>
  <si>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</si>
  <si>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</si>
  <si>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</si>
  <si>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</si>
  <si>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</si>
  <si>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</si>
  <si>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</si>
  <si>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</si>
  <si>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</si>
  <si>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</si>
  <si>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</si>
  <si>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</si>
  <si>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</si>
  <si>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</si>
  <si>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</si>
  <si>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</si>
  <si>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</si>
  <si>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</si>
  <si>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</si>
  <si>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</si>
  <si>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</si>
  <si>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</si>
  <si>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</si>
  <si>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</si>
  <si>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</si>
  <si>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</si>
  <si>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</si>
  <si>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</si>
  <si>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</si>
  <si>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</si>
  <si>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</si>
  <si>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</si>
  <si>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</si>
  <si>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</si>
  <si>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</si>
  <si>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</si>
  <si>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</si>
  <si>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</si>
  <si>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</si>
  <si>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</si>
  <si>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</si>
  <si>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</si>
  <si>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</si>
  <si>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</si>
  <si>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</si>
  <si>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</si>
  <si>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</si>
  <si>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</si>
  <si>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</si>
  <si>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</si>
  <si>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</si>
  <si>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</si>
  <si>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</si>
  <si>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</si>
  <si>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</si>
  <si>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</si>
  <si>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</si>
  <si>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</si>
  <si>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</si>
  <si>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</si>
  <si>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</si>
  <si>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</si>
  <si>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</si>
  <si>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</si>
  <si>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</si>
  <si>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</si>
  <si>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</si>
  <si>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</si>
  <si>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</si>
  <si>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</si>
  <si>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</si>
  <si>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</si>
  <si>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</si>
  <si>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</si>
  <si>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</si>
  <si>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</si>
  <si>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</si>
  <si>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</si>
  <si>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</si>
  <si>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</si>
  <si>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</si>
  <si>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</si>
  <si>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</si>
  <si>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</si>
  <si>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</si>
  <si>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</si>
  <si>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</si>
  <si>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</si>
  <si>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</si>
  <si>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</si>
  <si>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</si>
  <si>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</si>
  <si>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</si>
  <si>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</si>
  <si>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</si>
  <si>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</si>
  <si>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</si>
  <si>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</si>
  <si>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</si>
  <si>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</si>
  <si>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</si>
  <si>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</si>
  <si>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</si>
  <si>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</si>
  <si>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</si>
  <si>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</si>
  <si>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</si>
  <si>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</si>
  <si>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</si>
  <si>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</si>
  <si>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</si>
  <si>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</si>
  <si>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</si>
  <si>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</si>
  <si>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</si>
  <si>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</si>
  <si>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</si>
  <si>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</si>
  <si>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</si>
  <si>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</si>
  <si>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</si>
  <si>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</si>
  <si>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</si>
  <si>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</si>
  <si>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</si>
  <si>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</si>
  <si>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</si>
  <si>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</si>
  <si>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</si>
  <si>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</si>
  <si>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</si>
  <si>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</si>
  <si>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</si>
  <si>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</si>
  <si>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</si>
  <si>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</si>
  <si>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</si>
  <si>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</si>
  <si>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</si>
  <si>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</si>
  <si>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</si>
  <si>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</si>
  <si>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</si>
  <si>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</si>
  <si>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</si>
  <si>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</si>
  <si>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</si>
  <si>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</si>
  <si>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</si>
  <si>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</si>
  <si>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</si>
  <si>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</si>
  <si>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</si>
  <si>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</si>
  <si>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</si>
  <si>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</si>
  <si>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</si>
  <si>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</si>
  <si>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</si>
  <si>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</si>
  <si>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</si>
  <si>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</si>
  <si>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</si>
  <si>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</si>
  <si>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</si>
  <si>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</si>
  <si>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</si>
  <si>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</si>
  <si>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</si>
  <si>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</si>
  <si>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</si>
  <si>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</si>
  <si>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</si>
  <si>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</si>
  <si>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</si>
  <si>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</si>
  <si>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</si>
  <si>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</si>
  <si>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</si>
  <si>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</si>
  <si>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</si>
  <si>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</si>
  <si>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</si>
  <si>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</si>
  <si>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</si>
  <si>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</si>
  <si>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</si>
  <si>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</si>
  <si>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</si>
  <si>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</si>
  <si>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</si>
  <si>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</si>
  <si>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</si>
  <si>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</si>
  <si>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</si>
  <si>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</si>
  <si>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</si>
  <si>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</si>
  <si>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</si>
  <si>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</si>
  <si>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</si>
  <si>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</si>
  <si>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</si>
  <si>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</si>
  <si>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</si>
  <si>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</si>
  <si>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</si>
  <si>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</si>
  <si>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</si>
  <si>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</si>
  <si>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</si>
  <si>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</si>
  <si>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</si>
  <si>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</si>
  <si>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</si>
  <si>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</si>
  <si>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</si>
  <si>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</si>
  <si>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</si>
  <si>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</si>
  <si>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</si>
  <si>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</si>
  <si>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</si>
  <si>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</si>
  <si>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</si>
  <si>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</si>
  <si>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</si>
  <si>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</si>
  <si>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</si>
  <si>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</si>
  <si>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</si>
  <si>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</si>
  <si>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</si>
  <si>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</si>
  <si>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</si>
  <si>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</si>
  <si>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</si>
  <si>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</si>
  <si>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</si>
  <si>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</si>
  <si>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</si>
  <si>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</si>
  <si>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</si>
  <si>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</si>
  <si>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</si>
  <si>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</si>
  <si>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</si>
  <si>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</si>
  <si>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</si>
  <si>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</si>
  <si>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</si>
  <si>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</si>
  <si>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</si>
  <si>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</si>
  <si>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</si>
  <si>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</si>
  <si>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</si>
  <si>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</si>
  <si>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</si>
  <si>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</si>
  <si>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</si>
  <si>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</si>
  <si>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</si>
  <si>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</si>
  <si>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</si>
  <si>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</si>
  <si>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</si>
  <si>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</si>
  <si>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</si>
  <si>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</si>
  <si>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</si>
  <si>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</si>
  <si>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</si>
  <si>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</si>
  <si>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</si>
  <si>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</si>
  <si>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</si>
  <si>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</si>
  <si>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</si>
  <si>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</si>
  <si>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</si>
  <si>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</si>
  <si>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</si>
  <si>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</si>
  <si>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</si>
  <si>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</si>
  <si>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</si>
  <si>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</si>
  <si>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</si>
  <si>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</si>
  <si>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</si>
  <si>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</si>
  <si>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</si>
  <si>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</si>
  <si>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</si>
  <si>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</si>
  <si>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</si>
  <si>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</si>
  <si>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</si>
  <si>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</si>
  <si>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</si>
  <si>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</si>
  <si>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</si>
  <si>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</si>
  <si>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</si>
  <si>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</si>
  <si>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</si>
  <si>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</si>
  <si>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</si>
  <si>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</si>
  <si>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</si>
  <si>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</si>
  <si>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</si>
  <si>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</si>
  <si>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</si>
  <si>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</si>
  <si>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</si>
  <si>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</si>
  <si>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</si>
  <si>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</si>
  <si>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</si>
  <si>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</si>
  <si>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</si>
  <si>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</si>
  <si>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</si>
  <si>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</si>
  <si>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</si>
  <si>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</si>
  <si>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</si>
  <si>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</si>
  <si>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</si>
  <si>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</si>
  <si>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</si>
  <si>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</si>
  <si>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</si>
  <si>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</si>
  <si>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</si>
  <si>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</si>
  <si>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</si>
  <si>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</si>
  <si>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</si>
  <si>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</si>
  <si>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</si>
  <si>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</si>
  <si>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</si>
  <si>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</si>
  <si>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</si>
  <si>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</si>
  <si>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</si>
  <si>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</si>
  <si>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</si>
  <si>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</si>
  <si>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</si>
  <si>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</si>
  <si>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</si>
  <si>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</si>
  <si>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</si>
  <si>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</si>
  <si>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</si>
  <si>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</si>
  <si>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</si>
  <si>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</si>
  <si>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</si>
  <si>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</si>
  <si>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</si>
  <si>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</si>
  <si>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</si>
  <si>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</si>
  <si>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</si>
  <si>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</si>
  <si>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</si>
  <si>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</si>
  <si>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</si>
  <si>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</si>
  <si>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</si>
  <si>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</si>
  <si>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</si>
  <si>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</si>
  <si>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</si>
  <si>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</si>
  <si>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</si>
  <si>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</si>
  <si>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</si>
  <si>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</si>
  <si>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</si>
  <si>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</si>
  <si>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</si>
  <si>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</si>
  <si>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</si>
  <si>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</si>
  <si>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</si>
  <si>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</si>
  <si>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</si>
  <si>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</si>
  <si>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</si>
  <si>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</si>
  <si>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</si>
  <si>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</si>
  <si>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</si>
  <si>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</si>
  <si>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</si>
  <si>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</si>
  <si>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</si>
  <si>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</si>
  <si>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</si>
  <si>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</si>
  <si>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</si>
  <si>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</si>
  <si>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</si>
  <si>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</si>
  <si>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</si>
  <si>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</si>
  <si>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</si>
  <si>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</si>
  <si>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</si>
  <si>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</si>
  <si>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</si>
  <si>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</si>
  <si>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</si>
  <si>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</si>
  <si>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</si>
  <si>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</si>
  <si>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</si>
  <si>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</si>
  <si>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</si>
  <si>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</si>
  <si>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</si>
  <si>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</si>
  <si>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</si>
  <si>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</si>
  <si>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</si>
  <si>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</si>
  <si>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</si>
  <si>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</si>
  <si>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</si>
  <si>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</si>
  <si>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</si>
  <si>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</si>
  <si>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</si>
  <si>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</si>
  <si>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</si>
  <si>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</si>
  <si>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</si>
  <si>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</si>
  <si>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</si>
  <si>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</si>
  <si>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</si>
  <si>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</si>
  <si>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</si>
  <si>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</si>
  <si>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</si>
  <si>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</si>
  <si>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</si>
  <si>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</si>
  <si>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</si>
  <si>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</si>
  <si>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</si>
  <si>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</si>
  <si>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</si>
  <si>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</si>
  <si>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</si>
  <si>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</si>
  <si>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</si>
  <si>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</si>
  <si>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</si>
  <si>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</si>
  <si>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</si>
  <si>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</si>
  <si>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</si>
  <si>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</si>
  <si>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</si>
  <si>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</si>
  <si>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</si>
  <si>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</si>
  <si>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</si>
  <si>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</si>
  <si>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</si>
  <si>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</si>
  <si>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</si>
  <si>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</si>
  <si>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</si>
  <si>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</si>
  <si>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</si>
  <si>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</si>
  <si>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</si>
  <si>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</si>
  <si>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</si>
  <si>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</si>
  <si>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</si>
  <si>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</si>
  <si>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</si>
  <si>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</si>
  <si>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</si>
  <si>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</si>
  <si>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</si>
  <si>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</si>
  <si>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</si>
  <si>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</si>
  <si>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</si>
  <si>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</si>
  <si>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</si>
  <si>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</si>
  <si>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</si>
  <si>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</si>
  <si>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</si>
  <si>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</si>
  <si>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</si>
  <si>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</si>
  <si>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</si>
  <si>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</si>
  <si>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</si>
  <si>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</si>
  <si>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</si>
  <si>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</si>
  <si>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</si>
  <si>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</si>
  <si>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</si>
  <si>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</si>
  <si>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</si>
  <si>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</si>
  <si>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</si>
  <si>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</si>
  <si>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</si>
  <si>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</si>
  <si>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</si>
  <si>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</si>
  <si>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</si>
  <si>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</si>
  <si>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</si>
  <si>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</si>
  <si>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</si>
  <si>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</si>
  <si>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</si>
  <si>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</si>
  <si>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</si>
  <si>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</si>
  <si>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</si>
  <si>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</si>
  <si>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</si>
  <si>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</si>
  <si>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</si>
  <si>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</si>
  <si>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</si>
  <si>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</si>
  <si>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</si>
  <si>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</si>
  <si>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</si>
  <si>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</si>
  <si>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</si>
  <si>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</si>
  <si>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</si>
  <si>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</si>
  <si>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</si>
  <si>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</si>
  <si>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</si>
  <si>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</si>
  <si>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</si>
  <si>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</si>
  <si>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</si>
  <si>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</si>
  <si>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</si>
  <si>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</si>
  <si>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</si>
  <si>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</si>
  <si>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</si>
  <si>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</si>
  <si>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</si>
  <si>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</si>
  <si>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</si>
  <si>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</si>
  <si>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</si>
  <si>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</si>
  <si>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</si>
  <si>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</si>
  <si>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</si>
  <si>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</si>
  <si>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</si>
  <si>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</si>
  <si>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</si>
  <si>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</si>
  <si>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</si>
  <si>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</si>
  <si>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</si>
  <si>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</si>
  <si>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</si>
  <si>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</si>
  <si>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</si>
  <si>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</si>
  <si>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</si>
  <si>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</si>
  <si>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</si>
  <si>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</si>
  <si>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</si>
  <si>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</si>
  <si>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</si>
  <si>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</si>
  <si>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</si>
  <si>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</si>
  <si>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</si>
  <si>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</si>
  <si>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</si>
  <si>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</si>
  <si>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</si>
  <si>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</si>
  <si>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</si>
  <si>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</si>
  <si>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</si>
  <si>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</si>
  <si>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</si>
  <si>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</si>
  <si>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</si>
  <si>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</si>
  <si>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</si>
  <si>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</si>
  <si>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</si>
  <si>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</si>
  <si>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</si>
  <si>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</si>
  <si>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</si>
  <si>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</si>
  <si>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</si>
  <si>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</si>
  <si>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</si>
  <si>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</si>
  <si>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</si>
  <si>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</si>
  <si>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</si>
  <si>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</si>
  <si>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</si>
  <si>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</si>
  <si>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</si>
  <si>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</si>
  <si>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</si>
  <si>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</si>
  <si>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</si>
  <si>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</si>
  <si>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</si>
  <si>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</si>
  <si>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</si>
  <si>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</si>
  <si>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</si>
  <si>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</si>
  <si>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</si>
  <si>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</si>
  <si>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</si>
  <si>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</si>
  <si>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</si>
  <si>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</si>
  <si>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</si>
  <si>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</si>
  <si>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</si>
  <si>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</si>
  <si>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</si>
  <si>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</si>
  <si>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</si>
  <si>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</si>
  <si>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</si>
  <si>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</si>
  <si>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</si>
  <si>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</si>
  <si>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</si>
  <si>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</si>
  <si>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</si>
  <si>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</si>
  <si>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</si>
  <si>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</si>
  <si>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</si>
  <si>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</si>
  <si>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</si>
  <si>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</si>
  <si>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</si>
  <si>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</si>
  <si>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</si>
  <si>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</si>
  <si>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</si>
  <si>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</si>
  <si>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</si>
  <si>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</si>
  <si>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</si>
  <si>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</si>
  <si>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</si>
  <si>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</si>
  <si>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</si>
  <si>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</si>
  <si>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</si>
  <si>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</si>
  <si>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</si>
  <si>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</si>
  <si>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</si>
  <si>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</si>
  <si>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</si>
  <si>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</si>
  <si>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</si>
  <si>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</si>
  <si>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</si>
  <si>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</si>
  <si>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</si>
  <si>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</si>
  <si>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</si>
  <si>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</si>
  <si>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</si>
  <si>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</si>
  <si>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</si>
  <si>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</si>
  <si>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</si>
  <si>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</si>
  <si>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</si>
  <si>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</si>
  <si>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</si>
  <si>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</si>
  <si>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</si>
  <si>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</si>
  <si>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</si>
  <si>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</si>
  <si>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</si>
  <si>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</si>
  <si>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</si>
  <si>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</si>
  <si>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</si>
  <si>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</si>
  <si>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</si>
  <si>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</si>
  <si>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</si>
  <si>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</si>
  <si>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</si>
  <si>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</si>
  <si>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</si>
  <si>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</si>
  <si>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</si>
  <si>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</si>
  <si>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</si>
  <si>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</si>
  <si>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</si>
  <si>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</si>
  <si>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</si>
  <si>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</si>
  <si>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</si>
  <si>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</si>
  <si>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</si>
  <si>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</si>
  <si>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</si>
  <si>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</si>
  <si>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</si>
  <si>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</si>
  <si>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</si>
  <si>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</si>
  <si>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</si>
  <si>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</si>
  <si>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</si>
  <si>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</si>
  <si>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</si>
  <si>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</si>
  <si>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</si>
  <si>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</si>
  <si>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</si>
  <si>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</si>
  <si>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</si>
  <si>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</si>
  <si>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</si>
  <si>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</si>
  <si>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</si>
  <si>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</si>
  <si>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</si>
  <si>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</si>
  <si>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</si>
  <si>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</si>
  <si>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</si>
  <si>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</si>
  <si>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</si>
  <si>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</si>
  <si>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</si>
  <si>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</si>
  <si>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</si>
  <si>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</si>
  <si>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</si>
  <si>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</si>
  <si>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</si>
  <si>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</si>
  <si>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</si>
  <si>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</si>
  <si>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</si>
  <si>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</si>
  <si>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</si>
  <si>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</si>
  <si>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</si>
  <si>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</si>
  <si>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</si>
  <si>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</si>
  <si>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</si>
  <si>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</si>
  <si>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</si>
  <si>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</si>
  <si>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</si>
  <si>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</si>
  <si>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</si>
  <si>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</si>
  <si>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</si>
  <si>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</si>
  <si>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</si>
  <si>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</si>
  <si>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</si>
  <si>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</si>
  <si>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</si>
  <si>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</si>
  <si>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</si>
  <si>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</si>
  <si>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</si>
  <si>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</si>
  <si>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</si>
  <si>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</si>
  <si>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</si>
  <si>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</si>
  <si>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</si>
  <si>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</si>
  <si>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</si>
  <si>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</si>
  <si>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</si>
  <si>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</si>
  <si>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</si>
  <si>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</si>
  <si>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</si>
  <si>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</si>
  <si>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</si>
  <si>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</si>
  <si>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</si>
  <si>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</si>
  <si>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</si>
  <si>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</si>
  <si>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</si>
  <si>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</si>
  <si>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</si>
  <si>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</si>
  <si>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</si>
  <si>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</si>
  <si>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</si>
  <si>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</si>
  <si>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</si>
  <si>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</si>
  <si>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</si>
  <si>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</si>
  <si>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</si>
  <si>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</si>
  <si>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</si>
  <si>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</si>
  <si>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</si>
  <si>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</si>
  <si>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</si>
  <si>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</si>
  <si>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</si>
  <si>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</si>
  <si>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</si>
  <si>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</si>
  <si>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</si>
  <si>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</si>
  <si>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</si>
  <si>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</si>
  <si>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</si>
  <si>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</si>
  <si>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</si>
  <si>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</si>
  <si>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</si>
  <si>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</si>
  <si>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</si>
  <si>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</si>
  <si>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</si>
  <si>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</si>
  <si>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</si>
  <si>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</si>
  <si>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</si>
  <si>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</si>
  <si>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</si>
  <si>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</si>
  <si>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</si>
  <si>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</si>
  <si>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</si>
  <si>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</si>
  <si>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</si>
  <si>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</si>
  <si>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</si>
  <si>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</si>
  <si>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</si>
  <si>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</si>
  <si>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</si>
  <si>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</si>
  <si>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</si>
  <si>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</si>
  <si>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</si>
  <si>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</si>
  <si>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</si>
  <si>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</si>
  <si>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</si>
  <si>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</si>
  <si>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</si>
  <si>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</si>
  <si>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</si>
  <si>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</si>
  <si>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</si>
  <si>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</si>
  <si>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</si>
  <si>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</si>
  <si>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</si>
  <si>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</si>
  <si>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</si>
  <si>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</si>
  <si>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</si>
  <si>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</si>
  <si>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</si>
  <si>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</si>
  <si>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</si>
  <si>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</si>
  <si>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</si>
  <si>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</si>
  <si>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</si>
  <si>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</si>
  <si>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</si>
  <si>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</si>
  <si>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</si>
  <si>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</si>
  <si>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</si>
  <si>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</si>
  <si>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</si>
  <si>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</si>
  <si>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</si>
  <si>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</si>
  <si>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</si>
  <si>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</si>
  <si>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</si>
  <si>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</si>
  <si>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</si>
  <si>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</si>
  <si>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</si>
  <si>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</si>
  <si>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</si>
  <si>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</si>
  <si>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</si>
  <si>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</si>
  <si>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</si>
  <si>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</si>
  <si>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</si>
  <si>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</si>
  <si>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</si>
  <si>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</si>
  <si>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</si>
  <si>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</si>
  <si>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</si>
  <si>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</si>
  <si>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</si>
  <si>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</si>
  <si>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</si>
  <si>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</si>
  <si>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</si>
  <si>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</si>
  <si>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</si>
  <si>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</si>
  <si>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</si>
  <si>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</si>
  <si>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</si>
  <si>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</si>
  <si>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</si>
  <si>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</si>
  <si>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</si>
  <si>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</si>
  <si>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</si>
  <si>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</si>
  <si>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</si>
  <si>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</si>
  <si>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</si>
  <si>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</si>
  <si>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</si>
  <si>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</si>
  <si>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</si>
  <si>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</si>
  <si>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</si>
  <si>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</si>
  <si>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</si>
  <si>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</si>
  <si>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</si>
  <si>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</si>
  <si>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</si>
  <si>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</si>
  <si>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</si>
  <si>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</si>
  <si>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</si>
  <si>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</si>
  <si>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</si>
  <si>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</si>
  <si>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</si>
  <si>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</si>
  <si>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</si>
  <si>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</si>
  <si>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</si>
  <si>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</si>
  <si>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</si>
  <si>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</si>
  <si>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</si>
  <si>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</si>
  <si>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</si>
  <si>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</si>
  <si>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</si>
  <si>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</si>
  <si>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</si>
  <si>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</si>
  <si>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</si>
  <si>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</si>
  <si>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</si>
  <si>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</si>
  <si>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</si>
  <si>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</si>
  <si>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</si>
  <si>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</si>
  <si>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</si>
  <si>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</si>
  <si>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</si>
  <si>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</si>
  <si>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</si>
  <si>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</si>
  <si>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</si>
  <si>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</si>
  <si>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</si>
  <si>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</si>
  <si>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</si>
  <si>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</si>
  <si>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</si>
  <si>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</si>
  <si>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</si>
  <si>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</si>
  <si>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</si>
  <si>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</si>
  <si>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</si>
  <si>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</si>
  <si>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</si>
  <si>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</si>
  <si>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</si>
  <si>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</si>
  <si>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</si>
  <si>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</si>
  <si>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</si>
  <si>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</si>
  <si>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</si>
  <si>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</si>
  <si>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</si>
  <si>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</si>
  <si>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</si>
  <si>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</si>
  <si>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</si>
  <si>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</si>
  <si>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</si>
  <si>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</si>
  <si>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</si>
  <si>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</si>
  <si>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</si>
  <si>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</si>
  <si>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</si>
  <si>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</si>
  <si>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</si>
  <si>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</si>
  <si>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</si>
  <si>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</si>
  <si>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</si>
  <si>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</si>
  <si>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</si>
  <si>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</si>
  <si>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</si>
  <si>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</si>
  <si>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</si>
  <si>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</si>
  <si>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</si>
  <si>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</si>
  <si>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</si>
  <si>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</si>
  <si>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</si>
  <si>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</si>
  <si>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</si>
  <si>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</si>
  <si>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</si>
  <si>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</si>
  <si>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</si>
  <si>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</si>
  <si>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</si>
  <si>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</si>
  <si>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</si>
  <si>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</si>
  <si>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</si>
  <si>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</si>
  <si>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</si>
  <si>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</si>
  <si>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</si>
  <si>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</si>
  <si>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</si>
  <si>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</si>
  <si>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</si>
  <si>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</si>
  <si>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</si>
  <si>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</si>
  <si>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</si>
  <si>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</si>
  <si>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</si>
  <si>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</si>
  <si>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</si>
  <si>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</si>
  <si>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</si>
  <si>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</si>
  <si>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</si>
  <si>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</si>
  <si>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</si>
  <si>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</si>
  <si>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</si>
  <si>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</si>
  <si>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</si>
  <si>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</si>
  <si>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</si>
  <si>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</si>
  <si>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</si>
  <si>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</si>
  <si>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</si>
  <si>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</si>
  <si>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</si>
  <si>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</si>
  <si>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</si>
  <si>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</si>
  <si>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</si>
  <si>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</si>
  <si>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</si>
  <si>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</si>
  <si>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</si>
  <si>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</si>
  <si>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</si>
  <si>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</si>
  <si>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</si>
  <si>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</si>
  <si>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</si>
  <si>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</si>
  <si>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</si>
  <si>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</si>
  <si>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</si>
  <si>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</si>
  <si>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</si>
  <si>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</si>
  <si>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</si>
  <si>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</si>
  <si>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</si>
  <si>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</si>
  <si>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</si>
  <si>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</si>
  <si>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</si>
  <si>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</si>
  <si>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</si>
  <si>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</si>
  <si>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</si>
  <si>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</si>
  <si>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</si>
  <si>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</si>
  <si>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</si>
  <si>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</si>
  <si>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</si>
  <si>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</si>
  <si>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</si>
  <si>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</si>
  <si>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</si>
  <si>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</si>
  <si>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</si>
  <si>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</si>
  <si>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</si>
  <si>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</si>
  <si>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</si>
  <si>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</si>
  <si>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</si>
  <si>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</si>
  <si>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</si>
  <si>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</si>
  <si>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</si>
  <si>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</si>
  <si>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</si>
  <si>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</si>
  <si>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</si>
  <si>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</si>
  <si>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</si>
  <si>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</si>
  <si>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</si>
  <si>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</si>
  <si>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</si>
  <si>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</si>
  <si>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</si>
  <si>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</si>
  <si>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</si>
  <si>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</si>
  <si>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</si>
  <si>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</si>
  <si>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</si>
  <si>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</si>
  <si>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</si>
  <si>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</si>
  <si>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</si>
  <si>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</si>
  <si>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</si>
  <si>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</si>
  <si>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</si>
  <si>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</si>
  <si>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</si>
  <si>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</si>
  <si>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</si>
  <si>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</si>
  <si>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</si>
  <si>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</si>
  <si>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</si>
  <si>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</si>
  <si>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</si>
  <si>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</si>
  <si>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</si>
  <si>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</si>
  <si>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</si>
  <si>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</si>
  <si>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</si>
  <si>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</si>
  <si>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</si>
  <si>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</si>
  <si>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</si>
  <si>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</si>
  <si>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</si>
  <si>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</si>
  <si>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</si>
  <si>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</si>
  <si>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</si>
  <si>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</si>
  <si>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</si>
  <si>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</si>
  <si>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</si>
  <si>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</si>
  <si>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</si>
  <si>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</si>
  <si>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</si>
  <si>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</si>
  <si>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</si>
  <si>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</si>
  <si>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</si>
  <si>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</si>
  <si>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</si>
  <si>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</si>
  <si>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</si>
  <si>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</si>
  <si>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</si>
  <si>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</si>
  <si>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</si>
  <si>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</si>
  <si>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</si>
  <si>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</si>
  <si>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</si>
  <si>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</si>
  <si>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</si>
  <si>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</si>
  <si>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</si>
  <si>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</si>
  <si>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</si>
  <si>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</si>
  <si>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</si>
  <si>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</si>
  <si>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</si>
  <si>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</si>
  <si>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</si>
  <si>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</si>
  <si>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</si>
  <si>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</si>
  <si>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</si>
  <si>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</si>
  <si>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</si>
  <si>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</si>
  <si>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</si>
  <si>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</si>
  <si>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</si>
  <si>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</si>
  <si>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</si>
  <si>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</si>
  <si>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</si>
  <si>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</si>
  <si>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</si>
  <si>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</si>
  <si>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</si>
  <si>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</si>
  <si>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</si>
  <si>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</si>
  <si>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</si>
  <si>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</si>
  <si>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</si>
  <si>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</si>
  <si>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</si>
  <si>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</si>
  <si>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</si>
  <si>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</si>
  <si>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</si>
  <si>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</si>
  <si>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</si>
  <si>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</si>
  <si>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</si>
  <si>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</si>
  <si>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</si>
  <si>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</si>
  <si>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</si>
  <si>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</si>
  <si>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</si>
  <si>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</si>
  <si>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</si>
  <si>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</si>
  <si>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</si>
  <si>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</si>
  <si>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</si>
  <si>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</si>
  <si>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</si>
  <si>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</si>
  <si>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</si>
  <si>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</si>
  <si>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</si>
  <si>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</si>
  <si>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</si>
  <si>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</si>
  <si>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</si>
  <si>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</si>
  <si>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</si>
  <si>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</si>
  <si>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</si>
  <si>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</si>
  <si>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</si>
  <si>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</si>
  <si>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</si>
  <si>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</si>
  <si>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</si>
  <si>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</si>
  <si>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</si>
  <si>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</si>
  <si>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</si>
  <si>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</si>
  <si>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</si>
  <si>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</si>
  <si>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</si>
  <si>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</si>
  <si>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</si>
  <si>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</si>
  <si>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</si>
  <si>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</si>
  <si>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</si>
  <si>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</si>
  <si>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</si>
  <si>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</si>
  <si>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</si>
  <si>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</si>
  <si>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</si>
  <si>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</si>
  <si>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</si>
  <si>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</si>
  <si>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</si>
  <si>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</si>
  <si>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</si>
  <si>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</si>
  <si>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</si>
  <si>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</si>
  <si>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</si>
  <si>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</si>
  <si>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</si>
  <si>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</si>
  <si>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</si>
  <si>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</si>
  <si>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</si>
  <si>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</si>
  <si>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</si>
  <si>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</si>
  <si>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</si>
  <si>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</si>
  <si>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</si>
  <si>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</si>
  <si>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</si>
  <si>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</si>
  <si>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</si>
  <si>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</si>
  <si>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</si>
  <si>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</si>
  <si>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</si>
  <si>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</si>
  <si>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</si>
  <si>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</si>
  <si>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</si>
  <si>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</si>
  <si>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</si>
  <si>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</si>
  <si>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</si>
  <si>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</si>
  <si>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</si>
  <si>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</si>
  <si>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</si>
  <si>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</si>
  <si>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</si>
  <si>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</si>
  <si>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</si>
  <si>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</si>
  <si>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</si>
  <si>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</si>
  <si>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</si>
  <si>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</si>
  <si>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</si>
  <si>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</si>
  <si>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</si>
  <si>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</si>
  <si>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</si>
  <si>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</si>
  <si>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</si>
  <si>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</si>
  <si>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</si>
  <si>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</si>
  <si>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</si>
  <si>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</si>
  <si>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</si>
  <si>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</si>
  <si>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</si>
  <si>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</si>
  <si>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</si>
  <si>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</si>
  <si>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</si>
  <si>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</si>
  <si>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</si>
  <si>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</si>
  <si>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</si>
  <si>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</si>
  <si>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</si>
  <si>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</si>
  <si>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</si>
  <si>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</si>
  <si>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</si>
  <si>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</si>
  <si>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</si>
  <si>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</si>
  <si>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</si>
  <si>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</si>
  <si>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</si>
  <si>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</si>
  <si>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</si>
  <si>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</si>
  <si>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</si>
  <si>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</si>
  <si>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</si>
  <si>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</si>
  <si>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</si>
  <si>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</si>
  <si>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</si>
  <si>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</si>
  <si>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</si>
  <si>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</si>
  <si>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</si>
  <si>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</si>
  <si>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</si>
  <si>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</si>
  <si>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</si>
  <si>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</si>
  <si>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</si>
  <si>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</si>
  <si>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</si>
  <si>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</si>
  <si>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</si>
  <si>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</si>
  <si>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</si>
  <si>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</si>
  <si>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</si>
  <si>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</si>
  <si>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</si>
  <si>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</si>
  <si>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</si>
  <si>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</si>
  <si>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</si>
  <si>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</si>
  <si>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</si>
  <si>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</si>
  <si>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</si>
  <si>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</si>
  <si>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</si>
  <si>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</si>
  <si>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</si>
  <si>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</si>
  <si>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</si>
  <si>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</si>
  <si>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</si>
  <si>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</si>
  <si>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</si>
  <si>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</si>
  <si>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</si>
  <si>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</si>
  <si>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</si>
  <si>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</si>
  <si>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</si>
  <si>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</si>
  <si>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</si>
  <si>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</si>
  <si>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</si>
  <si>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</si>
  <si>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</si>
  <si>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</si>
  <si>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</si>
  <si>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</si>
  <si>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</si>
  <si>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</si>
  <si>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</si>
  <si>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</si>
  <si>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</si>
  <si>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</si>
  <si>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</si>
  <si>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</si>
  <si>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</si>
  <si>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</si>
  <si>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</si>
  <si>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</si>
  <si>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</si>
  <si>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</si>
  <si>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</si>
  <si>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</si>
  <si>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</si>
  <si>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</si>
  <si>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</si>
  <si>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</si>
  <si>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</si>
  <si>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</si>
  <si>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</si>
  <si>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</si>
  <si>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</si>
  <si>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</si>
  <si>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</si>
  <si>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</si>
  <si>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</si>
  <si>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</si>
  <si>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</si>
  <si>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</si>
  <si>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</si>
  <si>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</si>
  <si>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</si>
  <si>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</si>
  <si>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</si>
  <si>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</si>
  <si>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</si>
  <si>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</si>
  <si>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</si>
  <si>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</si>
  <si>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</si>
  <si>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</si>
  <si>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</si>
  <si>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</si>
  <si>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</si>
  <si>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</si>
  <si>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</si>
  <si>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</si>
  <si>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</si>
  <si>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</si>
  <si>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</si>
  <si>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</si>
  <si>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</si>
  <si>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</si>
  <si>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</si>
  <si>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</si>
  <si>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</si>
  <si>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</si>
  <si>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</si>
  <si>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</si>
  <si>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</si>
  <si>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</si>
  <si>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</si>
  <si>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</si>
  <si>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</si>
  <si>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</si>
  <si>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</si>
  <si>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</si>
  <si>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</si>
  <si>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</si>
  <si>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</si>
  <si>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</si>
  <si>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</si>
  <si>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</si>
  <si>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</si>
  <si>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</si>
  <si>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</si>
  <si>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</si>
  <si>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</si>
  <si>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</si>
  <si>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</si>
  <si>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</si>
  <si>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</si>
  <si>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</si>
  <si>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</si>
  <si>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</si>
  <si>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</si>
  <si>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</si>
  <si>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</si>
  <si>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</si>
  <si>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</si>
  <si>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</si>
  <si>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</si>
  <si>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</si>
  <si>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</si>
  <si>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</si>
  <si>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</si>
  <si>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</si>
  <si>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</si>
  <si>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</si>
  <si>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</si>
  <si>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</si>
  <si>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</si>
  <si>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</si>
  <si>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</si>
  <si>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</si>
  <si>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</si>
  <si>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</si>
  <si>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</si>
  <si>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</si>
  <si>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</si>
  <si>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</si>
  <si>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</si>
  <si>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</si>
  <si>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</si>
  <si>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</si>
  <si>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</si>
  <si>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</si>
  <si>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</si>
  <si>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</si>
  <si>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</si>
  <si>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</si>
  <si>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</si>
  <si>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</si>
  <si>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</si>
  <si>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</si>
  <si>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</si>
  <si>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</si>
  <si>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</si>
  <si>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</si>
  <si>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</si>
  <si>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</si>
  <si>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</si>
  <si>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</si>
  <si>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</si>
  <si>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</si>
  <si>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</si>
  <si>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</si>
  <si>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</si>
  <si>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</si>
  <si>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</si>
  <si>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</si>
  <si>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</si>
  <si>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</si>
  <si>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</si>
  <si>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</si>
  <si>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</si>
  <si>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</si>
  <si>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</si>
  <si>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</si>
  <si>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</si>
  <si>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</si>
  <si>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</si>
  <si>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</si>
  <si>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</si>
  <si>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</si>
  <si>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</si>
  <si>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</si>
  <si>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</si>
  <si>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</si>
  <si>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</si>
  <si>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</si>
  <si>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</si>
  <si>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</si>
  <si>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</si>
  <si>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</si>
  <si>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</si>
  <si>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</si>
  <si>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</si>
  <si>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</si>
  <si>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</si>
  <si>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</si>
  <si>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</si>
  <si>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</si>
  <si>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</si>
  <si>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</si>
  <si>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</si>
  <si>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</si>
  <si>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</si>
  <si>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</si>
  <si>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</si>
  <si>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</si>
  <si>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</si>
  <si>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</si>
  <si>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</si>
  <si>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</si>
  <si>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</si>
  <si>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</si>
  <si>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</si>
  <si>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</si>
  <si>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</si>
  <si>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</si>
  <si>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</si>
  <si>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</si>
  <si>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</si>
  <si>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</si>
  <si>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</si>
  <si>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</si>
  <si>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</si>
  <si>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</si>
  <si>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</si>
  <si>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</si>
  <si>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</si>
  <si>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</si>
  <si>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</si>
  <si>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</si>
  <si>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</si>
  <si>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</si>
  <si>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</si>
  <si>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</si>
  <si>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</si>
  <si>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</si>
  <si>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</si>
  <si>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</si>
  <si>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</si>
  <si>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</si>
  <si>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</si>
  <si>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</si>
  <si>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</si>
  <si>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</si>
  <si>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</si>
  <si>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</si>
  <si>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</si>
  <si>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</si>
  <si>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</si>
  <si>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</si>
  <si>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</si>
  <si>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</si>
  <si>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</si>
  <si>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</si>
  <si>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</si>
  <si>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</si>
  <si>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</si>
  <si>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</si>
  <si>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</si>
  <si>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</si>
  <si>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</si>
  <si>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</si>
  <si>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</si>
  <si>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</si>
  <si>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</si>
  <si>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</si>
  <si>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</si>
  <si>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</si>
  <si>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</si>
  <si>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</si>
  <si>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</si>
  <si>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</si>
  <si>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</si>
  <si>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</si>
  <si>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</si>
  <si>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</si>
  <si>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</si>
  <si>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</si>
  <si>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</si>
  <si>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</si>
  <si>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</si>
  <si>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</si>
  <si>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</si>
  <si>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</si>
  <si>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</si>
  <si>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</si>
  <si>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</si>
  <si>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</si>
  <si>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</si>
  <si>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</si>
  <si>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</si>
  <si>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</si>
  <si>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</si>
  <si>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</si>
  <si>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</si>
  <si>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</si>
  <si>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</si>
  <si>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</si>
  <si>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</si>
  <si>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</si>
  <si>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</si>
  <si>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</si>
  <si>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</si>
  <si>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</si>
  <si>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</si>
  <si>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</si>
  <si>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</si>
  <si>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</si>
  <si>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</si>
  <si>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</si>
  <si>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</si>
  <si>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</si>
  <si>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</si>
  <si>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</si>
  <si>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</si>
  <si>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</si>
  <si>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</si>
  <si>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</si>
  <si>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</si>
  <si>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</si>
  <si>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</si>
  <si>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</si>
  <si>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</si>
  <si>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</si>
  <si>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</si>
  <si>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</si>
  <si>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</si>
  <si>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</si>
  <si>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</si>
  <si>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</si>
  <si>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</si>
  <si>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</si>
  <si>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</si>
  <si>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</si>
  <si>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</si>
  <si>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</si>
  <si>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</si>
  <si>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</si>
  <si>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</si>
  <si>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</si>
  <si>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</si>
  <si>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</si>
  <si>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</si>
  <si>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</si>
  <si>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</si>
  <si>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</si>
  <si>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</si>
  <si>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</si>
  <si>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</si>
  <si>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</si>
  <si>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</si>
  <si>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</si>
  <si>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</si>
  <si>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</si>
  <si>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</si>
  <si>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</si>
  <si>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</si>
  <si>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</si>
  <si>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</si>
  <si>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</si>
  <si>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</si>
  <si>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</si>
  <si>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</si>
  <si>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</si>
  <si>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</si>
  <si>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</si>
  <si>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</si>
  <si>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</si>
  <si>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</si>
  <si>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</si>
  <si>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</si>
  <si>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</si>
  <si>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</si>
  <si>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</si>
  <si>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</si>
  <si>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</si>
  <si>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</si>
  <si>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</si>
  <si>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</si>
  <si>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</si>
  <si>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</si>
  <si>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</si>
  <si>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</si>
  <si>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</si>
  <si>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</si>
  <si>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</si>
  <si>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</si>
  <si>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</si>
  <si>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</si>
  <si>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</si>
  <si>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</si>
  <si>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</si>
  <si>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</si>
  <si>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</si>
  <si>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</si>
  <si>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</si>
  <si>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</si>
  <si>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</si>
  <si>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</si>
  <si>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</si>
  <si>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</si>
  <si>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</si>
  <si>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</si>
  <si>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</si>
  <si>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</si>
  <si>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</si>
  <si>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</si>
  <si>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</si>
  <si>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</si>
  <si>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</si>
  <si>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</si>
  <si>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</si>
  <si>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</si>
  <si>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</si>
  <si>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</si>
  <si>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</si>
  <si>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</si>
  <si>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</si>
  <si>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</si>
  <si>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</si>
  <si>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</si>
  <si>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</si>
  <si>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</si>
  <si>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</si>
  <si>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</si>
  <si>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</si>
  <si>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</si>
  <si>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</si>
  <si>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</si>
  <si>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</si>
  <si>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</si>
  <si>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</si>
  <si>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</si>
  <si>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</si>
  <si>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</si>
  <si>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</si>
  <si>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</si>
  <si>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</si>
  <si>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</si>
  <si>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</si>
  <si>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</si>
  <si>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</si>
  <si>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</si>
  <si>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</si>
  <si>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</si>
  <si>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</si>
  <si>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</si>
  <si>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</si>
  <si>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</si>
  <si>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</si>
  <si>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</si>
  <si>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</si>
  <si>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</si>
  <si>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</si>
  <si>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</si>
  <si>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</si>
  <si>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</si>
  <si>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</si>
  <si>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</si>
  <si>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</si>
  <si>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</si>
  <si>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</si>
  <si>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</si>
  <si>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</si>
  <si>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</si>
  <si>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</si>
  <si>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</si>
  <si>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</si>
  <si>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</si>
  <si>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</si>
  <si>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</si>
  <si>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</si>
  <si>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</si>
  <si>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</si>
  <si>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</si>
  <si>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</si>
  <si>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</si>
  <si>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</si>
  <si>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</si>
  <si>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</si>
  <si>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</si>
  <si>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</si>
  <si>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</si>
  <si>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</si>
  <si>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</si>
  <si>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</si>
  <si>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</si>
  <si>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</si>
  <si>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</si>
  <si>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</si>
  <si>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</si>
  <si>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</si>
  <si>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</si>
  <si>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</si>
  <si>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</si>
  <si>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</si>
  <si>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</si>
  <si>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</si>
  <si>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</si>
  <si>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</si>
  <si>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</si>
  <si>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</si>
  <si>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</si>
  <si>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</si>
  <si>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</si>
  <si>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</si>
  <si>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</si>
  <si>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</si>
  <si>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</si>
  <si>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</si>
  <si>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</si>
  <si>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</si>
  <si>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</si>
  <si>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</si>
  <si>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</si>
  <si>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</si>
  <si>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</si>
  <si>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</si>
  <si>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</si>
  <si>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</si>
  <si>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</si>
  <si>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</si>
  <si>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</si>
  <si>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</si>
  <si>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</si>
  <si>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</si>
  <si>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</si>
  <si>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</si>
  <si>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</si>
  <si>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</si>
  <si>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</si>
  <si>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</si>
  <si>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</si>
  <si>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</si>
  <si>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</si>
  <si>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</si>
  <si>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</si>
  <si>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</si>
  <si>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</si>
  <si>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</si>
  <si>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</si>
  <si>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</si>
  <si>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</si>
  <si>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</si>
  <si>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</si>
  <si>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</si>
  <si>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</si>
  <si>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</si>
  <si>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</si>
  <si>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</si>
  <si>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</si>
  <si>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</si>
  <si>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</si>
  <si>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</si>
  <si>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</si>
  <si>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</si>
  <si>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</si>
  <si>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</si>
  <si>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</si>
  <si>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</si>
  <si>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</si>
  <si>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</si>
  <si>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</si>
  <si>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</si>
  <si>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</si>
  <si>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</si>
  <si>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</si>
  <si>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</si>
  <si>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</si>
  <si>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</si>
  <si>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</si>
  <si>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</si>
  <si>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</si>
  <si>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</si>
  <si>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</si>
  <si>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</si>
  <si>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</si>
  <si>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</si>
  <si>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</si>
  <si>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</si>
  <si>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</si>
  <si>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</si>
  <si>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</si>
  <si>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</si>
  <si>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</si>
  <si>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</si>
  <si>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</si>
  <si>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</si>
  <si>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</si>
  <si>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</si>
  <si>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</si>
  <si>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</si>
  <si>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</si>
  <si>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</si>
  <si>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</si>
  <si>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</si>
  <si>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</si>
  <si>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</si>
  <si>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</si>
  <si>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</si>
  <si>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</si>
  <si>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</si>
  <si>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</si>
  <si>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</si>
  <si>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</si>
  <si>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</si>
  <si>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</si>
  <si>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</si>
  <si>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</si>
  <si>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</si>
  <si>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</si>
  <si>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</si>
  <si>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</si>
  <si>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</si>
  <si>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</si>
  <si>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</si>
  <si>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</si>
  <si>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</si>
  <si>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</si>
  <si>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</si>
  <si>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</si>
  <si>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</si>
  <si>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</si>
  <si>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</si>
  <si>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</si>
  <si>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</si>
  <si>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</si>
  <si>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</si>
  <si>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</si>
  <si>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</si>
  <si>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</si>
  <si>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</si>
  <si>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</si>
  <si>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</si>
  <si>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</si>
  <si>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</si>
  <si>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</si>
  <si>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</si>
  <si>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</si>
  <si>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</si>
  <si>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</si>
  <si>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</si>
  <si>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</si>
  <si>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</si>
  <si>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</si>
  <si>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</si>
  <si>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</si>
  <si>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</si>
  <si>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</si>
  <si>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</si>
  <si>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</si>
  <si>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</si>
  <si>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</si>
  <si>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</si>
  <si>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</si>
  <si>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</si>
  <si>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</si>
  <si>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</si>
  <si>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</si>
  <si>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</si>
  <si>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</si>
  <si>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</si>
  <si>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</si>
  <si>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</si>
  <si>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</si>
  <si>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</si>
  <si>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</si>
  <si>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</si>
  <si>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</si>
  <si>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</si>
  <si>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</si>
  <si>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</si>
  <si>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</si>
  <si>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</si>
  <si>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</si>
  <si>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</si>
  <si>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</si>
  <si>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</si>
  <si>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</si>
  <si>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</si>
  <si>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</si>
  <si>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</si>
  <si>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</si>
  <si>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</si>
  <si>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</si>
  <si>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</si>
  <si>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</si>
  <si>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</si>
  <si>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</si>
  <si>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</si>
  <si>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</si>
  <si>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</si>
  <si>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</si>
  <si>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</si>
  <si>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</si>
  <si>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</si>
  <si>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</si>
  <si>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</si>
  <si>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</si>
  <si>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</si>
  <si>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</si>
  <si>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</si>
  <si>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</si>
  <si>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</si>
  <si>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</si>
  <si>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</si>
  <si>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</si>
  <si>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</si>
  <si>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</si>
  <si>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</si>
  <si>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</si>
  <si>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</si>
  <si>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</si>
  <si>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</si>
  <si>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</si>
  <si>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</si>
  <si>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</si>
  <si>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</si>
  <si>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</si>
  <si>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</si>
  <si>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</si>
  <si>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</si>
  <si>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</si>
  <si>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</si>
  <si>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</si>
  <si>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</si>
  <si>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</si>
  <si>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</si>
  <si>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</si>
  <si>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</si>
  <si>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</si>
  <si>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</si>
  <si>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</si>
  <si>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</si>
  <si>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</si>
  <si>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</si>
  <si>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</si>
  <si>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</si>
  <si>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</si>
  <si>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</si>
  <si>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</si>
  <si>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</si>
  <si>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</si>
  <si>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</si>
  <si>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</si>
  <si>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</si>
  <si>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</si>
  <si>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</si>
  <si>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</si>
  <si>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</si>
  <si>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</si>
  <si>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</si>
  <si>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</si>
  <si>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</si>
  <si>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</si>
  <si>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</si>
  <si>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</si>
  <si>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</si>
  <si>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</si>
  <si>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</si>
  <si>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</si>
  <si>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</si>
  <si>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</si>
  <si>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</si>
  <si>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</si>
  <si>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</si>
  <si>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</si>
  <si>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</si>
  <si>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</si>
  <si>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</si>
  <si>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</si>
  <si>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</si>
  <si>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</si>
  <si>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</si>
  <si>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</si>
  <si>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</si>
  <si>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</si>
  <si>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</si>
  <si>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</si>
  <si>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</si>
  <si>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</si>
  <si>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</si>
  <si>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</si>
  <si>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</si>
  <si>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</si>
  <si>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</si>
  <si>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</si>
  <si>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</si>
  <si>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</si>
  <si>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</si>
  <si>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</si>
  <si>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</si>
  <si>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</si>
  <si>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</si>
  <si>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</si>
  <si>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</si>
  <si>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</si>
  <si>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</si>
  <si>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</si>
  <si>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</si>
  <si>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</si>
  <si>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</si>
  <si>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</si>
  <si>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</si>
  <si>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</si>
  <si>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</si>
  <si>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</si>
  <si>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</si>
  <si>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</si>
  <si>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</si>
  <si>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</si>
  <si>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</si>
  <si>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</si>
  <si>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</si>
  <si>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</si>
  <si>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</si>
  <si>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</si>
  <si>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</si>
  <si>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</si>
  <si>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</si>
  <si>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</si>
  <si>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</si>
  <si>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</si>
  <si>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</si>
  <si>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</si>
  <si>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</si>
  <si>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</si>
  <si>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</si>
  <si>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</si>
  <si>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</si>
  <si>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</si>
  <si>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</si>
  <si>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</si>
  <si>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</si>
  <si>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</si>
  <si>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</si>
  <si>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</si>
  <si>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</si>
  <si>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</si>
  <si>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</si>
  <si>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</si>
  <si>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</si>
  <si>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</si>
  <si>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</si>
  <si>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</si>
  <si>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</si>
  <si>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</si>
  <si>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</si>
  <si>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</si>
  <si>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</si>
  <si>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</si>
  <si>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</si>
  <si>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</si>
  <si>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</si>
  <si>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</si>
  <si>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</si>
  <si>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</si>
  <si>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</si>
  <si>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</si>
  <si>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</si>
  <si>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</si>
  <si>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</si>
  <si>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</si>
  <si>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</si>
  <si>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</si>
  <si>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</si>
  <si>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</si>
  <si>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</si>
  <si>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</si>
  <si>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</si>
  <si>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</si>
  <si>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</si>
  <si>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</si>
  <si>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</si>
  <si>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</si>
  <si>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</si>
  <si>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</si>
  <si>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</si>
  <si>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</si>
  <si>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</si>
  <si>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</si>
  <si>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</si>
  <si>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</si>
  <si>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</si>
  <si>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</si>
  <si>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</si>
  <si>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</si>
  <si>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</si>
  <si>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</si>
  <si>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</si>
  <si>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</si>
  <si>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</si>
  <si>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</si>
  <si>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</si>
  <si>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</si>
  <si>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</si>
  <si>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</si>
  <si>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</si>
  <si>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</si>
  <si>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</si>
  <si>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</si>
  <si>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</si>
  <si>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</si>
  <si>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</si>
  <si>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</si>
  <si>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</si>
  <si>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</si>
  <si>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</si>
  <si>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</si>
  <si>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</si>
  <si>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</si>
  <si>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</si>
  <si>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</si>
  <si>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</si>
  <si>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</si>
  <si>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</si>
  <si>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</si>
  <si>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</si>
  <si>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</si>
  <si>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</si>
  <si>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</si>
  <si>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</si>
  <si>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</si>
  <si>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</si>
  <si>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</si>
  <si>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</si>
  <si>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</si>
  <si>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</si>
  <si>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</si>
  <si>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</si>
  <si>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</si>
  <si>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</si>
  <si>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</si>
  <si>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</si>
  <si>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</si>
  <si>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</si>
  <si>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</si>
  <si>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</si>
  <si>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</si>
  <si>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</si>
  <si>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</si>
  <si>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</si>
  <si>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</si>
  <si>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</si>
  <si>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</si>
  <si>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</si>
  <si>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</si>
  <si>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</si>
  <si>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</si>
  <si>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</si>
  <si>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</si>
  <si>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</si>
  <si>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</si>
  <si>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</si>
  <si>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</si>
  <si>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</si>
  <si>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</si>
  <si>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</si>
  <si>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</si>
  <si>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</si>
  <si>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</si>
  <si>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</si>
  <si>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</si>
  <si>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</si>
  <si>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</si>
  <si>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</si>
  <si>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</si>
  <si>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</si>
  <si>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</si>
  <si>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</si>
  <si>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</si>
  <si>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</si>
  <si>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</si>
  <si>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</si>
  <si>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</si>
  <si>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</si>
  <si>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</si>
  <si>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</si>
  <si>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</si>
  <si>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</si>
  <si>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</si>
  <si>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</si>
  <si>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</si>
  <si>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</si>
  <si>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</si>
  <si>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</si>
  <si>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</si>
  <si>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</si>
  <si>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</si>
  <si>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</si>
  <si>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</si>
  <si>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</si>
  <si>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</si>
  <si>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</si>
  <si>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</si>
  <si>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</si>
  <si>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</si>
  <si>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</si>
  <si>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</si>
  <si>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</si>
  <si>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</si>
  <si>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</si>
  <si>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</si>
  <si>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</si>
  <si>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</si>
  <si>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</si>
  <si>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</si>
  <si>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</si>
  <si>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</si>
  <si>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</si>
  <si>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</si>
  <si>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</si>
  <si>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</si>
  <si>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</si>
  <si>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</si>
  <si>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</si>
  <si>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</si>
  <si>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</si>
  <si>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</si>
  <si>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</si>
  <si>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</si>
  <si>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</si>
  <si>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</si>
  <si>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</si>
  <si>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</si>
  <si>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</si>
  <si>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</si>
  <si>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</si>
  <si>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</si>
  <si>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</si>
  <si>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</si>
  <si>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</si>
  <si>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</si>
  <si>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</si>
  <si>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</si>
  <si>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</si>
  <si>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</si>
  <si>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</si>
  <si>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</si>
  <si>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</si>
  <si>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</si>
  <si>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</si>
  <si>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</si>
  <si>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</si>
  <si>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</si>
  <si>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</si>
  <si>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</si>
  <si>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</si>
  <si>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</si>
  <si>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</si>
  <si>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</si>
  <si>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</si>
  <si>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</si>
  <si>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</si>
  <si>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</si>
  <si>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</si>
  <si>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</si>
  <si>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</si>
  <si>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</si>
  <si>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</si>
  <si>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</si>
  <si>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</si>
  <si>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</si>
  <si>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</si>
  <si>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</si>
  <si>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</si>
  <si>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</si>
  <si>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</si>
  <si>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</si>
  <si>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</si>
  <si>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</si>
  <si>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</si>
  <si>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</si>
  <si>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</si>
  <si>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</si>
  <si>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</si>
  <si>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</si>
  <si>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</si>
  <si>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</si>
  <si>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</si>
  <si>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</si>
  <si>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</si>
  <si>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</si>
  <si>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</si>
  <si>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</si>
  <si>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</si>
  <si>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</si>
  <si>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</si>
  <si>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</si>
  <si>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</si>
  <si>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</si>
  <si>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</si>
  <si>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</si>
  <si>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</si>
  <si>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</si>
  <si>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</si>
  <si>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</si>
  <si>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</si>
  <si>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</si>
  <si>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</si>
  <si>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</si>
  <si>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</si>
  <si>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</si>
  <si>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</si>
  <si>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</si>
  <si>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</si>
  <si>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</si>
  <si>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</si>
  <si>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</si>
  <si>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</si>
  <si>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</si>
  <si>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</si>
  <si>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</si>
  <si>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</si>
  <si>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</si>
  <si>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</si>
  <si>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</si>
  <si>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</si>
  <si>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</si>
  <si>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</si>
  <si>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</si>
  <si>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</si>
  <si>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</si>
  <si>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</si>
  <si>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</si>
  <si>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</si>
  <si>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</si>
  <si>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</si>
  <si>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</si>
  <si>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</si>
  <si>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</si>
  <si>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</si>
  <si>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</si>
  <si>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</si>
  <si>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</si>
  <si>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</si>
  <si>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</si>
  <si>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</si>
  <si>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</si>
  <si>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</si>
  <si>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</si>
  <si>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</si>
  <si>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</si>
  <si>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</si>
  <si>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</si>
  <si>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</si>
  <si>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</si>
  <si>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</si>
  <si>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</si>
  <si>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</si>
  <si>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</si>
  <si>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</si>
  <si>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</si>
  <si>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</si>
  <si>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</si>
  <si>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</si>
  <si>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</si>
  <si>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</si>
  <si>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</si>
  <si>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</si>
  <si>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</si>
  <si>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</si>
  <si>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</si>
  <si>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</si>
  <si>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</si>
  <si>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</si>
  <si>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</si>
  <si>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</si>
  <si>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</si>
  <si>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</si>
  <si>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</si>
  <si>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</si>
  <si>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</si>
  <si>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</si>
  <si>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</si>
  <si>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</si>
  <si>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</si>
  <si>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</si>
  <si>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</si>
  <si>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</si>
  <si>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</si>
  <si>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</si>
  <si>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</si>
  <si>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</si>
  <si>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</si>
  <si>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</si>
  <si>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</si>
  <si>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</si>
  <si>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</si>
  <si>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</si>
  <si>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</si>
  <si>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</si>
  <si>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</si>
  <si>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</si>
  <si>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</si>
  <si>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</si>
  <si>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</si>
  <si>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</si>
  <si>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</si>
  <si>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</si>
  <si>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</si>
  <si>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</si>
  <si>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</si>
  <si>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</si>
  <si>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</si>
  <si>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</si>
  <si>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</si>
  <si>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</si>
  <si>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</si>
  <si>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</si>
  <si>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</si>
  <si>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</si>
  <si>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</si>
  <si>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</si>
  <si>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</si>
  <si>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</si>
  <si>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</si>
  <si>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</si>
  <si>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</si>
  <si>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</si>
  <si>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</si>
  <si>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</si>
  <si>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</si>
  <si>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</si>
  <si>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</si>
  <si>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</si>
  <si>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</si>
  <si>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</si>
  <si>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</si>
  <si>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</si>
  <si>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</si>
  <si>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</si>
  <si>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</si>
  <si>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</si>
  <si>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</si>
  <si>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</si>
  <si>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</si>
  <si>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</si>
  <si>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</si>
  <si>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</si>
  <si>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</si>
  <si>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</si>
  <si>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</si>
  <si>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</si>
  <si>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</si>
  <si>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</si>
  <si>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</si>
  <si>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</si>
  <si>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</si>
  <si>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</si>
  <si>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</si>
  <si>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</si>
  <si>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</si>
  <si>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</si>
  <si>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</si>
  <si>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</si>
  <si>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</si>
  <si>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</si>
  <si>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</si>
  <si>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</si>
  <si>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</si>
  <si>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</si>
  <si>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</si>
  <si>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</si>
  <si>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</si>
  <si>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</si>
  <si>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</si>
  <si>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</si>
  <si>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</si>
  <si>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</si>
  <si>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</si>
  <si>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</si>
  <si>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</si>
  <si>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</si>
  <si>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</si>
  <si>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</si>
  <si>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</si>
  <si>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</si>
  <si>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</si>
  <si>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</si>
  <si>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</si>
  <si>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</si>
  <si>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</si>
  <si>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</si>
  <si>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</si>
  <si>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</si>
  <si>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</si>
  <si>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</si>
  <si>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</si>
  <si>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</si>
  <si>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</si>
  <si>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</si>
  <si>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</si>
  <si>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</si>
  <si>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</si>
  <si>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</si>
  <si>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</si>
  <si>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</si>
  <si>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</si>
  <si>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</si>
  <si>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</si>
  <si>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</si>
  <si>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</si>
  <si>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</si>
  <si>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</si>
  <si>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</si>
  <si>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</si>
  <si>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</si>
  <si>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</si>
  <si>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</si>
  <si>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</si>
  <si>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</si>
  <si>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</si>
  <si>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</si>
  <si>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</si>
  <si>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</si>
  <si>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</si>
  <si>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</si>
  <si>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</si>
  <si>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</si>
  <si>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</si>
  <si>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</si>
  <si>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</si>
  <si>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</si>
  <si>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</si>
  <si>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</si>
  <si>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</si>
  <si>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</si>
  <si>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</si>
  <si>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</si>
  <si>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</si>
  <si>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</si>
  <si>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</si>
  <si>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</si>
  <si>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</si>
  <si>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</si>
  <si>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</si>
  <si>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</si>
  <si>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</si>
  <si>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</si>
  <si>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</si>
  <si>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</si>
  <si>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</si>
  <si>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</si>
  <si>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</si>
  <si>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</si>
  <si>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</si>
  <si>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</si>
  <si>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</si>
  <si>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</si>
  <si>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</si>
  <si>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</si>
  <si>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</si>
  <si>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</si>
  <si>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</si>
  <si>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</si>
  <si>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</si>
  <si>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</si>
  <si>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</si>
  <si>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</si>
  <si>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</si>
  <si>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</si>
  <si>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</si>
  <si>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</si>
  <si>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</si>
  <si>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</si>
  <si>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</si>
  <si>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</si>
  <si>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</si>
  <si>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</si>
  <si>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</si>
  <si>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</si>
  <si>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</si>
  <si>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</si>
  <si>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</si>
  <si>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</si>
  <si>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</si>
  <si>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</si>
  <si>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</si>
  <si>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</si>
  <si>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</si>
  <si>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</si>
  <si>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</si>
  <si>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</si>
  <si>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</si>
  <si>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</si>
  <si>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</si>
  <si>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</si>
  <si>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</si>
  <si>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</si>
  <si>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</si>
  <si>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</si>
  <si>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</si>
  <si>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</si>
  <si>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</si>
  <si>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</si>
  <si>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</si>
  <si>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</si>
  <si>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</si>
  <si>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</si>
  <si>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</si>
  <si>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</si>
  <si>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</si>
  <si>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</si>
  <si>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</si>
  <si>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</si>
  <si>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</si>
  <si>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</si>
  <si>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</si>
  <si>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</si>
  <si>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</si>
  <si>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</si>
  <si>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</si>
  <si>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</si>
  <si>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</si>
  <si>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</si>
  <si>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</si>
  <si>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</si>
  <si>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</si>
  <si>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</si>
  <si>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</si>
  <si>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</si>
  <si>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</si>
  <si>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</si>
  <si>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</si>
  <si>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</si>
  <si>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</si>
  <si>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</si>
  <si>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</si>
  <si>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</si>
  <si>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</si>
  <si>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</si>
  <si>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</si>
  <si>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</si>
  <si>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</si>
  <si>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</si>
  <si>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</si>
  <si>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</si>
  <si>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</si>
  <si>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</si>
  <si>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</si>
  <si>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</si>
  <si>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</si>
  <si>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</si>
  <si>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</si>
  <si>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</si>
  <si>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</si>
  <si>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</si>
  <si>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</si>
  <si>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</si>
  <si>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</si>
  <si>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</si>
  <si>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</si>
  <si>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</si>
  <si>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</si>
  <si>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</si>
  <si>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</si>
  <si>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</si>
  <si>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</si>
  <si>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</si>
  <si>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</si>
  <si>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</si>
  <si>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</si>
  <si>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</si>
  <si>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</si>
  <si>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</si>
  <si>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</si>
  <si>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</si>
  <si>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</si>
  <si>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</si>
  <si>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</si>
  <si>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</si>
  <si>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</si>
  <si>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</si>
  <si>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</si>
  <si>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</si>
  <si>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</si>
  <si>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</si>
  <si>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</si>
  <si>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</si>
  <si>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</si>
  <si>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</si>
  <si>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</si>
  <si>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</si>
  <si>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</si>
  <si>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</si>
  <si>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</si>
  <si>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</si>
  <si>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</si>
  <si>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</si>
  <si>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</si>
  <si>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</si>
  <si>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</si>
  <si>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</si>
  <si>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</si>
  <si>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</si>
  <si>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</si>
  <si>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</si>
  <si>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</si>
  <si>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</si>
  <si>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</si>
  <si>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</si>
  <si>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</si>
  <si>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</si>
  <si>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</si>
  <si>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</si>
  <si>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</si>
  <si>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</si>
  <si>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</si>
  <si>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</si>
  <si>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</si>
  <si>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</si>
  <si>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</si>
  <si>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</si>
  <si>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</si>
  <si>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</si>
  <si>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</si>
  <si>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</si>
  <si>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</si>
  <si>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</si>
  <si>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</si>
  <si>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</si>
  <si>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</si>
  <si>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</si>
  <si>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</si>
  <si>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</si>
  <si>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</si>
  <si>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</si>
  <si>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</si>
  <si>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</si>
  <si>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</si>
  <si>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</si>
  <si>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</si>
  <si>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</si>
  <si>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</si>
  <si>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</si>
  <si>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</si>
  <si>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</si>
  <si>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</si>
  <si>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</si>
  <si>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</si>
  <si>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</si>
  <si>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</si>
  <si>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</si>
  <si>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</si>
  <si>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</si>
  <si>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</si>
  <si>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</si>
  <si>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</si>
  <si>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</si>
  <si>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</si>
  <si>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</si>
  <si>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</si>
  <si>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</si>
  <si>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</si>
  <si>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</si>
  <si>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</si>
  <si>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</si>
  <si>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</si>
  <si>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</si>
  <si>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</si>
  <si>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</si>
  <si>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</si>
  <si>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</si>
  <si>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</si>
  <si>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</si>
  <si>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</si>
  <si>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</si>
  <si>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</si>
  <si>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</si>
  <si>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</si>
  <si>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</si>
  <si>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</si>
  <si>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</si>
  <si>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</si>
  <si>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</si>
  <si>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</si>
  <si>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</si>
  <si>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</si>
  <si>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</si>
  <si>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</si>
  <si>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</si>
  <si>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</si>
  <si>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</si>
  <si>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</si>
  <si>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</si>
  <si>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</si>
  <si>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</si>
  <si>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</si>
  <si>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</si>
  <si>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</si>
  <si>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</si>
  <si>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</si>
  <si>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</si>
  <si>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</si>
  <si>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</si>
  <si>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</si>
  <si>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</si>
  <si>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</si>
  <si>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</si>
  <si>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</si>
  <si>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</si>
  <si>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</si>
  <si>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</si>
  <si>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</si>
  <si>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</si>
  <si>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</si>
  <si>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</si>
  <si>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</si>
  <si>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</si>
  <si>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</si>
  <si>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</si>
  <si>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</si>
  <si>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</si>
  <si>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</si>
  <si>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</si>
  <si>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</si>
  <si>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</si>
  <si>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</si>
  <si>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</si>
  <si>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</si>
  <si>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</si>
  <si>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</si>
  <si>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</si>
  <si>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</si>
  <si>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</si>
  <si>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</si>
  <si>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</si>
  <si>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</si>
  <si>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</si>
  <si>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</si>
  <si>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</si>
  <si>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</si>
  <si>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</si>
  <si>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</si>
  <si>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</si>
  <si>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</si>
  <si>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</si>
  <si>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</si>
  <si>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</si>
  <si>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</si>
  <si>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</si>
  <si>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</si>
  <si>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</si>
  <si>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</si>
  <si>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</si>
  <si>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</si>
  <si>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</si>
  <si>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</si>
  <si>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</si>
  <si>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</si>
  <si>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</si>
  <si>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</si>
  <si>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</si>
  <si>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</si>
  <si>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</si>
  <si>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</si>
  <si>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</si>
  <si>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</si>
  <si>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</si>
  <si>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</si>
  <si>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</si>
  <si>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</si>
  <si>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</si>
  <si>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</si>
  <si>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</si>
  <si>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</si>
  <si>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</si>
  <si>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</si>
  <si>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</si>
  <si>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</si>
  <si>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</si>
  <si>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</si>
  <si>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</si>
  <si>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</si>
  <si>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</si>
  <si>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</si>
  <si>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</si>
  <si>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</si>
  <si>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</si>
  <si>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</si>
  <si>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</si>
  <si>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</si>
  <si>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</si>
  <si>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</si>
  <si>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</si>
  <si>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</si>
  <si>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</si>
  <si>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</si>
  <si>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</si>
  <si>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</si>
  <si>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</si>
  <si>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</si>
  <si>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</si>
  <si>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</si>
  <si>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</si>
  <si>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</si>
  <si>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</si>
  <si>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</si>
  <si>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</si>
  <si>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</si>
  <si>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</si>
  <si>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</si>
  <si>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</si>
  <si>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</si>
  <si>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</si>
  <si>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</si>
  <si>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</si>
  <si>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</si>
  <si>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</si>
  <si>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</si>
  <si>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</si>
  <si>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</si>
  <si>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</si>
  <si>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</si>
  <si>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</si>
  <si>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</si>
  <si>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</si>
  <si>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</si>
  <si>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</si>
  <si>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</si>
  <si>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</si>
  <si>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</si>
  <si>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</si>
  <si>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</si>
  <si>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</si>
  <si>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</si>
  <si>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</si>
  <si>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</si>
  <si>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</si>
  <si>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</si>
  <si>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</si>
  <si>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</si>
  <si>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</si>
  <si>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</si>
  <si>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</si>
  <si>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</si>
  <si>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</si>
  <si>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</si>
  <si>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</si>
  <si>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</si>
  <si>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</si>
  <si>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</si>
  <si>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</si>
  <si>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</si>
  <si>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</si>
  <si>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</si>
  <si>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</si>
  <si>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</si>
  <si>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</si>
  <si>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</si>
  <si>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</si>
  <si>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</si>
  <si>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</si>
  <si>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</si>
  <si>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</si>
  <si>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</si>
  <si>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</si>
  <si>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</si>
  <si>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</si>
  <si>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</si>
  <si>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</si>
  <si>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</si>
  <si>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</si>
  <si>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</si>
  <si>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</si>
  <si>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</si>
  <si>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</si>
  <si>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</si>
  <si>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</si>
  <si>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</si>
  <si>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</si>
  <si>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</si>
  <si>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</si>
  <si>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</si>
  <si>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</si>
  <si>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</si>
  <si>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</si>
  <si>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</si>
  <si>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</si>
  <si>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</si>
  <si>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</si>
  <si>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</si>
  <si>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</si>
  <si>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</si>
  <si>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</si>
  <si>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</si>
  <si>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</si>
  <si>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</si>
  <si>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</si>
  <si>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</si>
  <si>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</si>
  <si>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</si>
  <si>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</si>
  <si>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</si>
  <si>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</si>
  <si>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</si>
  <si>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</si>
  <si>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</si>
  <si>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</si>
  <si>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</si>
  <si>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</si>
  <si>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</si>
  <si>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</si>
  <si>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</si>
  <si>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</si>
  <si>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</si>
  <si>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</si>
  <si>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</si>
  <si>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</si>
  <si>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</si>
  <si>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</si>
  <si>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</si>
  <si>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</si>
  <si>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</si>
  <si>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</si>
  <si>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</si>
  <si>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</si>
  <si>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</si>
  <si>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</si>
  <si>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</si>
  <si>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</si>
  <si>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</si>
  <si>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</si>
  <si>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</si>
  <si>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</si>
  <si>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</si>
  <si>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</si>
  <si>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</si>
  <si>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</si>
  <si>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</si>
  <si>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</si>
  <si>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</si>
  <si>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</si>
  <si>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</si>
  <si>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</si>
  <si>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</si>
  <si>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</si>
  <si>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</si>
  <si>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</si>
  <si>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</si>
  <si>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</si>
  <si>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</si>
  <si>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</si>
  <si>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</si>
  <si>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</si>
  <si>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</si>
  <si>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</si>
  <si>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</si>
  <si>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</si>
  <si>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</si>
  <si>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</si>
  <si>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</si>
  <si>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</si>
  <si>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</si>
  <si>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</si>
  <si>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</si>
  <si>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</si>
  <si>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</si>
  <si>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</si>
  <si>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</si>
  <si>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</si>
  <si>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</si>
  <si>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</si>
  <si>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</si>
  <si>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</si>
  <si>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</si>
  <si>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</si>
  <si>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</si>
  <si>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</si>
  <si>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</si>
  <si>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</si>
  <si>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</si>
  <si>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</si>
  <si>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</si>
  <si>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</si>
  <si>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</si>
  <si>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</si>
  <si>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</si>
  <si>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</si>
  <si>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</si>
  <si>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</si>
  <si>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</si>
  <si>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</si>
  <si>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</si>
  <si>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</si>
  <si>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</si>
  <si>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</si>
  <si>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</si>
  <si>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</si>
  <si>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</si>
  <si>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</si>
  <si>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</si>
  <si>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</si>
  <si>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</si>
  <si>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</si>
  <si>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</si>
  <si>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</si>
  <si>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</si>
  <si>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</si>
  <si>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</si>
  <si>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</si>
  <si>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</si>
  <si>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</si>
  <si>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</si>
  <si>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</si>
  <si>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</si>
  <si>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</si>
  <si>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</si>
  <si>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</si>
  <si>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</si>
  <si>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</si>
  <si>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</si>
  <si>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</si>
  <si>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</si>
  <si>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</si>
  <si>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</si>
  <si>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</si>
  <si>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</si>
  <si>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</si>
  <si>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</si>
  <si>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</si>
  <si>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</si>
  <si>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</si>
  <si>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</si>
  <si>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</si>
  <si>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</si>
  <si>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</si>
  <si>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</si>
  <si>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</si>
  <si>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</si>
  <si>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</si>
  <si>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</si>
  <si>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</si>
  <si>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</si>
  <si>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</si>
  <si>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</si>
  <si>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</si>
  <si>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</si>
  <si>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</si>
  <si>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</si>
  <si>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</si>
  <si>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</si>
  <si>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</si>
  <si>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</si>
  <si>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</si>
  <si>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</si>
  <si>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</si>
  <si>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</si>
  <si>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</si>
  <si>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</si>
  <si>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</si>
  <si>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</si>
  <si>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</si>
  <si>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</si>
  <si>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</si>
  <si>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</si>
  <si>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</si>
  <si>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</si>
  <si>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</si>
  <si>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</si>
  <si>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</si>
  <si>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</si>
  <si>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</si>
  <si>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</si>
  <si>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</si>
  <si>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</si>
  <si>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</si>
  <si>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</si>
  <si>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</si>
  <si>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</si>
  <si>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</si>
  <si>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</si>
  <si>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</si>
  <si>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</si>
  <si>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</si>
  <si>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</si>
  <si>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</si>
  <si>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</si>
  <si>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</si>
  <si>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</si>
  <si>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</si>
  <si>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</si>
  <si>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</si>
  <si>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</si>
  <si>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</si>
  <si>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</si>
  <si>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</si>
  <si>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</si>
  <si>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</si>
  <si>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</si>
  <si>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</si>
  <si>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</si>
  <si>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</si>
  <si>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</si>
  <si>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</si>
  <si>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</si>
  <si>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</si>
  <si>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</si>
  <si>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</si>
  <si>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</si>
  <si>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</si>
  <si>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</si>
  <si>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</si>
  <si>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</si>
  <si>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</si>
  <si>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</si>
  <si>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</si>
  <si>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</si>
  <si>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</si>
  <si>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</si>
  <si>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</si>
  <si>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</si>
  <si>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</si>
  <si>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</si>
  <si>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</si>
  <si>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</si>
  <si>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</si>
  <si>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</si>
  <si>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</si>
  <si>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</si>
  <si>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</si>
  <si>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</si>
  <si>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</si>
  <si>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</si>
  <si>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</si>
  <si>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</si>
  <si>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</si>
  <si>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</si>
  <si>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</si>
  <si>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</si>
  <si>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</si>
  <si>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</si>
  <si>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</si>
  <si>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</si>
  <si>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</si>
  <si>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</si>
  <si>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</si>
  <si>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</si>
  <si>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</si>
  <si>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</si>
  <si>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</si>
  <si>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</si>
  <si>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</si>
  <si>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</si>
  <si>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</si>
  <si>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</si>
  <si>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</si>
  <si>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</si>
  <si>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</si>
  <si>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</si>
  <si>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</si>
  <si>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</si>
  <si>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</si>
  <si>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</si>
  <si>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</si>
  <si>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</si>
  <si>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</si>
  <si>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</si>
  <si>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</si>
  <si>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</si>
  <si>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</si>
  <si>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</si>
  <si>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</si>
  <si>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</si>
  <si>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</si>
  <si>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</si>
  <si>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</si>
  <si>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</si>
  <si>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</si>
  <si>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</si>
  <si>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</si>
  <si>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</si>
  <si>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</si>
  <si>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</si>
  <si>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</si>
  <si>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</si>
  <si>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</si>
  <si>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</si>
  <si>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</si>
  <si>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</si>
  <si>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</si>
  <si>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</si>
  <si>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</si>
  <si>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</si>
  <si>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</si>
  <si>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</si>
  <si>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</si>
  <si>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</si>
  <si>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</si>
  <si>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</si>
  <si>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</si>
  <si>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</si>
  <si>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</si>
  <si>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</si>
  <si>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</si>
  <si>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</si>
  <si>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</si>
  <si>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</si>
  <si>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</si>
  <si>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</si>
  <si>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</si>
  <si>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</si>
  <si>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</si>
  <si>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</si>
  <si>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</si>
  <si>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</si>
  <si>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</si>
  <si>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</si>
  <si>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</si>
  <si>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</si>
  <si>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</si>
  <si>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</si>
  <si>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</si>
  <si>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</si>
  <si>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</si>
  <si>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</si>
  <si>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</si>
  <si>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</si>
  <si>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</si>
  <si>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</si>
  <si>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</si>
  <si>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</si>
  <si>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</si>
  <si>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</si>
  <si>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</si>
  <si>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</si>
  <si>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</si>
  <si>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</si>
  <si>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</si>
  <si>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</si>
  <si>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</si>
  <si>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</si>
  <si>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</si>
  <si>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</si>
  <si>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</si>
  <si>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</si>
  <si>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</si>
  <si>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</si>
  <si>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</si>
  <si>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</si>
  <si>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</si>
  <si>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</si>
  <si>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</si>
  <si>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</si>
  <si>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</si>
  <si>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</si>
  <si>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</si>
  <si>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</si>
  <si>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</si>
  <si>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</si>
  <si>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</si>
  <si>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</si>
  <si>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</si>
  <si>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</si>
  <si>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</si>
  <si>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</si>
  <si>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</si>
  <si>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</si>
  <si>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</si>
  <si>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</si>
  <si>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</si>
  <si>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</si>
  <si>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</si>
  <si>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</si>
  <si>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</si>
  <si>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</si>
  <si>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</si>
  <si>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</si>
  <si>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</si>
  <si>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</si>
  <si>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</si>
  <si>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</si>
  <si>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</si>
  <si>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</si>
  <si>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</si>
  <si>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</si>
  <si>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</si>
  <si>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</si>
  <si>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</si>
  <si>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</si>
  <si>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</si>
  <si>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</si>
  <si>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</si>
  <si>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</si>
  <si>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</si>
  <si>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</si>
  <si>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</si>
  <si>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</si>
  <si>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</si>
  <si>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</si>
  <si>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</si>
  <si>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</si>
  <si>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</si>
  <si>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</si>
  <si>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</si>
  <si>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</si>
  <si>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</si>
  <si>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</si>
  <si>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</si>
  <si>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</si>
  <si>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</si>
  <si>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</si>
  <si>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</si>
  <si>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</si>
  <si>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</si>
  <si>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</si>
  <si>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</si>
  <si>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</si>
  <si>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</si>
  <si>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</si>
  <si>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</si>
  <si>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</si>
  <si>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</si>
  <si>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</si>
  <si>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</si>
  <si>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</si>
  <si>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</si>
  <si>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</si>
  <si>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</si>
  <si>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</si>
  <si>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</si>
  <si>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</si>
  <si>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</si>
  <si>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</si>
  <si>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</si>
  <si>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</si>
  <si>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</si>
  <si>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</si>
  <si>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</si>
  <si>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</si>
  <si>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</si>
  <si>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</si>
  <si>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</si>
  <si>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</si>
  <si>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</si>
  <si>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</si>
  <si>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</si>
  <si>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</si>
  <si>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</si>
  <si>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</si>
  <si>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</si>
  <si>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</si>
  <si>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</si>
  <si>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</si>
  <si>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</si>
  <si>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</si>
  <si>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</si>
  <si>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</si>
  <si>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</si>
  <si>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</si>
  <si>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</si>
  <si>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</si>
  <si>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</si>
  <si>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</si>
  <si>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</si>
  <si>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</si>
  <si>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</si>
  <si>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</si>
  <si>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</si>
  <si>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</si>
  <si>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</si>
  <si>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</si>
  <si>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</si>
  <si>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</si>
  <si>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</si>
  <si>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</si>
  <si>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</si>
  <si>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</si>
  <si>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</si>
  <si>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</si>
  <si>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</si>
  <si>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</si>
  <si>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</si>
  <si>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</si>
  <si>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</si>
  <si>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</si>
  <si>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</si>
  <si>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</si>
  <si>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</si>
  <si>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</si>
  <si>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</si>
  <si>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</si>
  <si>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</si>
  <si>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</si>
  <si>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</si>
  <si>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</si>
  <si>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</si>
  <si>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</si>
  <si>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</si>
  <si>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</si>
  <si>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</si>
  <si>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</si>
  <si>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</si>
  <si>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</si>
  <si>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</si>
  <si>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</si>
  <si>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</si>
  <si>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</si>
  <si>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</si>
  <si>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</si>
  <si>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</si>
  <si>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</si>
  <si>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</si>
  <si>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</si>
  <si>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</si>
  <si>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</si>
  <si>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</si>
  <si>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</si>
  <si>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</si>
  <si>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</si>
  <si>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</si>
  <si>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</si>
  <si>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</si>
  <si>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</si>
  <si>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</si>
  <si>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</si>
  <si>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</si>
  <si>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</si>
  <si>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</si>
  <si>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</si>
  <si>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</si>
  <si>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</si>
  <si>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</si>
  <si>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</si>
  <si>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</si>
  <si>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</si>
  <si>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</si>
  <si>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</si>
  <si>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</si>
  <si>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</si>
  <si>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</si>
  <si>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</si>
  <si>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</si>
  <si>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</si>
  <si>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</si>
  <si>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</si>
  <si>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</si>
  <si>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</si>
  <si>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</si>
  <si>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</si>
  <si>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</si>
  <si>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</si>
  <si>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</si>
  <si>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</si>
  <si>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</si>
  <si>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</si>
  <si>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</si>
  <si>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</si>
  <si>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</si>
  <si>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</si>
  <si>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</si>
  <si>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</si>
  <si>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</si>
  <si>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</si>
  <si>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</si>
  <si>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</si>
  <si>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</si>
  <si>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</si>
  <si>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</si>
  <si>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</si>
  <si>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</si>
  <si>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</si>
  <si>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</si>
  <si>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</si>
  <si>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</si>
  <si>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</si>
  <si>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</si>
  <si>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</si>
  <si>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</si>
  <si>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</si>
  <si>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</si>
  <si>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</si>
  <si>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</si>
  <si>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</si>
  <si>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</si>
  <si>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</si>
  <si>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</si>
  <si>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</si>
  <si>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</si>
  <si>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</si>
  <si>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</si>
  <si>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</si>
  <si>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</si>
  <si>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</si>
  <si>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</si>
  <si>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</si>
  <si>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</si>
  <si>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</si>
  <si>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</si>
  <si>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</si>
  <si>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</si>
  <si>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</si>
  <si>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</si>
  <si>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</si>
  <si>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</si>
  <si>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</si>
  <si>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</si>
  <si>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</si>
  <si>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</si>
  <si>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</si>
  <si>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</si>
  <si>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</si>
  <si>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</si>
  <si>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</si>
  <si>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</si>
  <si>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</si>
  <si>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</si>
  <si>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</si>
  <si>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</si>
  <si>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</si>
  <si>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</si>
  <si>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</si>
  <si>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</si>
  <si>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</si>
  <si>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</si>
  <si>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</si>
  <si>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</si>
  <si>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</si>
  <si>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</si>
  <si>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</si>
  <si>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</si>
  <si>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</si>
  <si>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</si>
  <si>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</si>
  <si>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</si>
  <si>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</si>
  <si>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</si>
  <si>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</si>
  <si>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</si>
  <si>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</si>
  <si>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</si>
  <si>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</si>
  <si>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</si>
  <si>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</si>
  <si>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</si>
  <si>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</si>
  <si>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</si>
  <si>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</si>
  <si>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</si>
  <si>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</si>
  <si>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</si>
  <si>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</si>
  <si>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</si>
  <si>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</si>
  <si>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</si>
  <si>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</si>
  <si>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</si>
  <si>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</si>
  <si>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</si>
  <si>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</si>
  <si>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</si>
  <si>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</si>
  <si>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</si>
  <si>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</si>
  <si>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</si>
  <si>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</si>
  <si>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</si>
  <si>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</si>
  <si>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</si>
  <si>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</si>
  <si>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</si>
  <si>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</si>
  <si>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</si>
  <si>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</si>
  <si>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</si>
  <si>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</si>
  <si>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</si>
  <si>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</si>
  <si>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</si>
  <si>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</si>
  <si>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</si>
  <si>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</si>
  <si>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</si>
  <si>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</si>
  <si>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</si>
  <si>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</si>
  <si>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</si>
  <si>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</si>
  <si>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</si>
  <si>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</si>
  <si>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</si>
  <si>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</si>
  <si>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</si>
  <si>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</si>
  <si>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</si>
  <si>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</si>
  <si>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</si>
  <si>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</si>
  <si>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</si>
  <si>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</si>
  <si>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</si>
  <si>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</si>
  <si>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</si>
  <si>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</si>
  <si>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</si>
  <si>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</si>
  <si>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</si>
  <si>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</si>
  <si>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</si>
  <si>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</si>
  <si>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</si>
  <si>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</si>
  <si>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</si>
  <si>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</si>
  <si>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</si>
  <si>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</si>
  <si>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</si>
  <si>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</si>
  <si>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</si>
  <si>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</si>
  <si>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</si>
  <si>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</si>
  <si>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</si>
  <si>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</si>
  <si>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</si>
  <si>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</si>
  <si>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</si>
  <si>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</si>
  <si>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</si>
  <si>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</si>
  <si>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</si>
  <si>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</si>
  <si>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</si>
  <si>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</si>
  <si>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</si>
  <si>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</si>
  <si>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</si>
  <si>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</si>
  <si>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</si>
  <si>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</si>
  <si>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</si>
  <si>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</si>
  <si>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</si>
  <si>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</si>
  <si>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</si>
  <si>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</si>
  <si>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</si>
  <si>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</si>
  <si>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</si>
  <si>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</si>
  <si>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</si>
  <si>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</si>
  <si>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</si>
  <si>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</si>
  <si>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</si>
  <si>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</si>
  <si>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</si>
  <si>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</si>
  <si>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</si>
  <si>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</si>
  <si>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</si>
  <si>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</si>
  <si>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</si>
  <si>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</si>
  <si>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</si>
  <si>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</si>
  <si>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</si>
  <si>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</si>
  <si>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</si>
  <si>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</si>
  <si>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</si>
  <si>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</si>
  <si>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</si>
  <si>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</si>
  <si>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</si>
  <si>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</si>
  <si>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</si>
  <si>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</si>
  <si>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</si>
  <si>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</si>
  <si>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</si>
  <si>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</si>
  <si>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</si>
  <si>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</si>
  <si>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</si>
  <si>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</si>
  <si>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</si>
  <si>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</si>
  <si>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</si>
  <si>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</si>
  <si>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</si>
  <si>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</si>
  <si>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</si>
  <si>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</si>
  <si>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</si>
  <si>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</si>
  <si>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</si>
  <si>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</si>
  <si>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</si>
  <si>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</si>
  <si>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</si>
  <si>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</si>
  <si>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</si>
  <si>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</si>
  <si>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</si>
  <si>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</si>
  <si>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</si>
  <si>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</si>
  <si>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</si>
  <si>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</si>
  <si>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</si>
  <si>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</si>
  <si>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</si>
  <si>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</si>
  <si>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</si>
  <si>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</si>
  <si>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</si>
  <si>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</si>
  <si>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</si>
  <si>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</si>
  <si>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</si>
  <si>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</si>
  <si>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</si>
  <si>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</si>
  <si>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</si>
  <si>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</si>
  <si>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</si>
  <si>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</si>
  <si>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</si>
  <si>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</si>
  <si>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</si>
  <si>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</si>
  <si>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</si>
  <si>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</si>
  <si>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</si>
  <si>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</si>
  <si>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</si>
  <si>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</si>
  <si>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</si>
  <si>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</si>
  <si>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</si>
  <si>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</si>
  <si>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</si>
  <si>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</si>
  <si>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</si>
  <si>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</si>
  <si>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</si>
  <si>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</si>
  <si>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</si>
  <si>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</si>
  <si>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</si>
  <si>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</si>
  <si>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</si>
  <si>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</si>
  <si>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</si>
  <si>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</si>
  <si>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</si>
  <si>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</si>
  <si>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</si>
  <si>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</si>
  <si>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</si>
  <si>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</si>
  <si>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</si>
  <si>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</si>
  <si>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</si>
  <si>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</si>
  <si>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</si>
  <si>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</si>
  <si>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</si>
  <si>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</si>
  <si>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</si>
  <si>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</si>
  <si>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</si>
  <si>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</si>
  <si>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</si>
  <si>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</si>
  <si>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</si>
  <si>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</si>
  <si>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</si>
  <si>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</si>
  <si>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</si>
  <si>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</si>
  <si>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</si>
  <si>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</si>
  <si>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</si>
  <si>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</si>
  <si>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</si>
  <si>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</si>
  <si>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</si>
  <si>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</si>
  <si>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</si>
  <si>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</si>
  <si>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</si>
  <si>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</si>
  <si>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</si>
  <si>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</si>
  <si>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</si>
  <si>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</si>
  <si>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</si>
  <si>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</si>
  <si>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</si>
  <si>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</si>
  <si>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</si>
  <si>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</si>
  <si>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</si>
  <si>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</si>
  <si>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</si>
  <si>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</si>
  <si>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</si>
  <si>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</si>
  <si>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</si>
  <si>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</si>
  <si>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</si>
  <si>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</si>
  <si>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</si>
  <si>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</si>
  <si>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</si>
  <si>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</si>
  <si>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</si>
  <si>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</si>
  <si>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</si>
  <si>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</si>
  <si>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</si>
  <si>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</si>
  <si>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</si>
  <si>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</si>
  <si>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</si>
  <si>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</si>
  <si>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</si>
  <si>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</si>
  <si>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</si>
  <si>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</si>
  <si>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</si>
  <si>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</si>
  <si>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</si>
  <si>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</si>
  <si>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</si>
  <si>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</si>
  <si>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</si>
  <si>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</si>
  <si>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</si>
  <si>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</si>
  <si>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</si>
  <si>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</si>
  <si>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</si>
  <si>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</si>
  <si>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</si>
  <si>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</si>
  <si>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</si>
  <si>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</si>
  <si>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</si>
  <si>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</si>
  <si>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</si>
  <si>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</si>
  <si>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</si>
  <si>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</si>
  <si>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</si>
  <si>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</si>
  <si>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</si>
  <si>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</si>
  <si>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</si>
  <si>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</si>
  <si>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</si>
  <si>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</si>
  <si>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</si>
  <si>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</si>
  <si>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</si>
  <si>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</si>
  <si>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</si>
  <si>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</si>
  <si>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</si>
  <si>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</si>
  <si>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</si>
  <si>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</si>
  <si>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</si>
  <si>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</si>
  <si>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</si>
  <si>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</si>
  <si>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</si>
  <si>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</si>
  <si>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</si>
  <si>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</si>
  <si>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</si>
  <si>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</si>
  <si>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</si>
  <si>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</si>
  <si>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</si>
  <si>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</si>
  <si>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</si>
  <si>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</si>
  <si>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</si>
  <si>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</si>
  <si>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</si>
  <si>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</si>
  <si>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</si>
  <si>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</si>
  <si>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</si>
  <si>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</si>
  <si>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</si>
  <si>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</si>
  <si>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</si>
  <si>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</si>
  <si>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</si>
  <si>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</si>
  <si>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</si>
  <si>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</si>
  <si>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</si>
  <si>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</si>
  <si>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</si>
  <si>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</si>
  <si>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</si>
  <si>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</si>
  <si>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</si>
  <si>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</si>
  <si>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</si>
  <si>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</si>
  <si>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</si>
  <si>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</si>
  <si>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</si>
  <si>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</si>
  <si>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</si>
  <si>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</si>
  <si>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</si>
  <si>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</si>
  <si>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</si>
  <si>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</si>
  <si>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</si>
  <si>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</si>
  <si>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</si>
  <si>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</si>
  <si>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</si>
  <si>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</si>
  <si>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</si>
  <si>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</si>
  <si>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</si>
  <si>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</si>
  <si>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</si>
  <si>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</si>
  <si>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</si>
  <si>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</si>
  <si>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</si>
  <si>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</si>
  <si>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</si>
  <si>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</si>
  <si>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</si>
  <si>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</si>
  <si>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</si>
  <si>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</si>
  <si>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</si>
  <si>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</si>
  <si>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</si>
  <si>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</si>
  <si>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</si>
  <si>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</si>
  <si>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</si>
  <si>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</si>
  <si>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</si>
  <si>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</si>
  <si>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</si>
  <si>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</si>
  <si>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</si>
  <si>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</si>
  <si>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</si>
  <si>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</si>
  <si>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</si>
  <si>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</si>
  <si>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</si>
  <si>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</si>
  <si>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</si>
  <si>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</si>
  <si>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</si>
  <si>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</si>
  <si>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</si>
  <si>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</si>
  <si>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</si>
  <si>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</si>
  <si>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</si>
  <si>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</si>
  <si>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</si>
  <si>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</si>
  <si>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</si>
  <si>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</si>
  <si>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</si>
  <si>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</si>
  <si>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</si>
  <si>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</si>
  <si>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</si>
  <si>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</si>
  <si>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</si>
  <si>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</si>
  <si>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</si>
  <si>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</si>
  <si>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</si>
  <si>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</si>
  <si>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</si>
  <si>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</si>
  <si>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</si>
  <si>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</si>
  <si>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</si>
  <si>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</si>
  <si>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</si>
  <si>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</si>
  <si>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</si>
  <si>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</si>
  <si>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</si>
  <si>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</si>
  <si>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</si>
  <si>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</si>
  <si>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</si>
  <si>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</si>
  <si>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</si>
  <si>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</si>
  <si>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</si>
  <si>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</si>
  <si>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</si>
  <si>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</si>
  <si>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</si>
  <si>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</si>
  <si>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</si>
  <si>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</si>
  <si>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</si>
  <si>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</si>
  <si>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</si>
  <si>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</si>
  <si>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</si>
  <si>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</si>
  <si>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</si>
  <si>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</si>
  <si>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</si>
  <si>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</si>
  <si>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</si>
  <si>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</si>
  <si>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</si>
  <si>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</si>
  <si>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</si>
  <si>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</si>
  <si>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</si>
  <si>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</si>
  <si>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</si>
  <si>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</si>
  <si>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</si>
  <si>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</si>
  <si>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</si>
  <si>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</si>
  <si>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</si>
  <si>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</si>
  <si>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</si>
  <si>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</si>
  <si>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</si>
  <si>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</si>
  <si>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</si>
  <si>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</si>
  <si>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</si>
  <si>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</si>
  <si>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</si>
  <si>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</si>
  <si>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</si>
  <si>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</si>
  <si>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</si>
  <si>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</si>
  <si>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</si>
  <si>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</si>
  <si>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</si>
  <si>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</si>
  <si>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</si>
  <si>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</si>
  <si>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</si>
  <si>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</si>
  <si>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</si>
  <si>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</si>
  <si>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</si>
  <si>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</si>
  <si>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</si>
  <si>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</si>
  <si>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</si>
  <si>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</si>
  <si>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</si>
  <si>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</si>
  <si>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</si>
  <si>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</si>
  <si>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</si>
  <si>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</si>
  <si>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</si>
  <si>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</si>
  <si>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</si>
  <si>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</si>
  <si>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</si>
  <si>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</si>
  <si>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</si>
  <si>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</si>
  <si>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</si>
  <si>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</si>
  <si>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</si>
  <si>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</si>
  <si>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</si>
  <si>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</si>
  <si>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</si>
  <si>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</si>
  <si>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</si>
  <si>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</si>
  <si>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</si>
  <si>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</si>
  <si>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</si>
  <si>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</si>
  <si>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</si>
  <si>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</si>
  <si>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</si>
  <si>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</si>
  <si>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</si>
  <si>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</si>
  <si>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</si>
  <si>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</si>
  <si>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</si>
  <si>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</si>
  <si>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</si>
  <si>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</si>
  <si>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</si>
  <si>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</si>
  <si>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</si>
  <si>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</si>
  <si>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</si>
  <si>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</si>
  <si>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</si>
  <si>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</si>
  <si>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</si>
  <si>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</si>
  <si>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</si>
  <si>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</si>
  <si>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</si>
  <si>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</si>
  <si>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</si>
  <si>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</si>
  <si>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</si>
  <si>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</si>
  <si>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</si>
  <si>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</si>
  <si>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</si>
  <si>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</si>
  <si>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</si>
  <si>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</si>
  <si>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</si>
  <si>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</si>
  <si>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</si>
  <si>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</si>
  <si>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</si>
  <si>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</si>
  <si>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</si>
  <si>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</si>
  <si>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</si>
  <si>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</si>
  <si>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</si>
  <si>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</si>
  <si>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</si>
  <si>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</si>
  <si>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</si>
  <si>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</si>
  <si>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</si>
  <si>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</si>
  <si>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</si>
  <si>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</si>
  <si>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</si>
  <si>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</si>
  <si>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</si>
  <si>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</si>
  <si>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</si>
  <si>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</si>
  <si>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</si>
  <si>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</si>
  <si>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</si>
  <si>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</si>
  <si>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</si>
  <si>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</si>
  <si>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</si>
  <si>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</si>
  <si>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</si>
  <si>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</si>
  <si>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</si>
  <si>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</si>
  <si>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</si>
  <si>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</si>
  <si>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</si>
  <si>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</si>
  <si>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</si>
  <si>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</si>
  <si>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</si>
  <si>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</si>
  <si>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</si>
  <si>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</si>
  <si>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</si>
  <si>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</si>
  <si>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</si>
  <si>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</si>
  <si>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</si>
  <si>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</si>
  <si>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</si>
  <si>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</si>
  <si>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</si>
  <si>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</si>
  <si>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</si>
  <si>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</si>
  <si>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</si>
  <si>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</si>
  <si>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</si>
  <si>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</si>
  <si>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</si>
  <si>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</si>
  <si>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</si>
  <si>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</si>
  <si>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</si>
  <si>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</si>
  <si>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</si>
  <si>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</si>
  <si>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</si>
  <si>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</si>
  <si>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</si>
  <si>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</si>
  <si>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</si>
  <si>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</si>
  <si>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</si>
  <si>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</si>
  <si>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</si>
  <si>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</si>
  <si>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</si>
  <si>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</si>
  <si>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</si>
  <si>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</si>
  <si>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</si>
  <si>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</si>
  <si>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</si>
  <si>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</si>
  <si>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</si>
  <si>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</si>
  <si>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</si>
  <si>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</si>
  <si>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</si>
  <si>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</si>
  <si>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</si>
  <si>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</si>
  <si>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</si>
  <si>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</si>
  <si>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</si>
  <si>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</si>
  <si>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</si>
  <si>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</si>
  <si>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</si>
  <si>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</si>
  <si>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</si>
  <si>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</si>
  <si>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</si>
  <si>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</si>
  <si>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</si>
  <si>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</si>
  <si>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</si>
  <si>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</si>
  <si>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</si>
  <si>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</si>
  <si>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</si>
  <si>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</si>
  <si>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</si>
  <si>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</si>
  <si>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</si>
  <si>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</si>
  <si>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</si>
  <si>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</si>
  <si>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</si>
  <si>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</si>
  <si>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</si>
  <si>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</si>
  <si>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</si>
  <si>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</si>
  <si>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</si>
  <si>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</si>
  <si>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</si>
  <si>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</si>
  <si>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</si>
  <si>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</si>
  <si>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</si>
  <si>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</si>
  <si>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</si>
  <si>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</si>
  <si>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</si>
  <si>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</si>
  <si>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</si>
  <si>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</si>
  <si>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</si>
  <si>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</si>
  <si>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</si>
  <si>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</si>
  <si>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</si>
  <si>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</si>
  <si>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</si>
  <si>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</si>
  <si>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</si>
  <si>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</si>
  <si>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</si>
  <si>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</si>
  <si>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</si>
  <si>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</si>
  <si>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</si>
  <si>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</si>
  <si>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</si>
  <si>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</si>
  <si>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</si>
  <si>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</si>
  <si>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</si>
  <si>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</si>
  <si>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</si>
  <si>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</si>
  <si>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</si>
  <si>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</si>
  <si>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</si>
  <si>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</si>
  <si>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</si>
  <si>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</si>
  <si>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</si>
  <si>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</si>
  <si>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</si>
  <si>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</si>
  <si>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</si>
  <si>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</si>
  <si>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</si>
  <si>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</si>
  <si>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</si>
  <si>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</si>
  <si>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</si>
  <si>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</si>
  <si>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</si>
  <si>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</si>
  <si>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</si>
  <si>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</si>
  <si>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</si>
  <si>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</si>
  <si>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</si>
  <si>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</si>
  <si>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</si>
  <si>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</si>
  <si>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</si>
  <si>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</si>
  <si>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</si>
  <si>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</si>
  <si>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</si>
  <si>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</si>
  <si>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</si>
  <si>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</si>
  <si>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</si>
  <si>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</si>
  <si>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</si>
  <si>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</si>
  <si>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</si>
  <si>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</si>
  <si>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</si>
  <si>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</si>
  <si>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</si>
  <si>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</si>
  <si>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</si>
  <si>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</si>
  <si>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</si>
  <si>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</si>
  <si>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</si>
  <si>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</si>
  <si>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</si>
  <si>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</si>
  <si>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</si>
  <si>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</si>
  <si>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</si>
  <si>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</si>
  <si>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</si>
  <si>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</si>
  <si>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</si>
  <si>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</si>
  <si>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</si>
  <si>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</si>
  <si>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</si>
  <si>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</si>
  <si>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</si>
  <si>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</si>
  <si>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</si>
  <si>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</si>
  <si>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</si>
  <si>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</si>
  <si>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</si>
  <si>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</si>
  <si>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</si>
  <si>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</si>
  <si>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</si>
  <si>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</si>
  <si>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</si>
  <si>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</si>
  <si>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</si>
  <si>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</si>
  <si>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</si>
  <si>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</si>
  <si>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</si>
  <si>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</si>
  <si>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</si>
  <si>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</si>
  <si>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</si>
  <si>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</si>
  <si>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</si>
  <si>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</si>
  <si>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</si>
  <si>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</si>
  <si>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</si>
  <si>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</si>
  <si>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</si>
  <si>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</si>
  <si>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</si>
  <si>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</si>
  <si>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</si>
  <si>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</si>
  <si>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</si>
  <si>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</si>
  <si>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</si>
  <si>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</si>
  <si>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</si>
  <si>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</si>
  <si>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</si>
  <si>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</si>
  <si>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</si>
  <si>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</si>
  <si>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</si>
  <si>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</si>
  <si>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</si>
  <si>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</si>
  <si>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</si>
  <si>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</si>
  <si>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</si>
  <si>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</si>
  <si>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</si>
  <si>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</si>
  <si>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</si>
  <si>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</si>
  <si>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</si>
  <si>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</si>
  <si>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</si>
  <si>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</si>
  <si>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</si>
  <si>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</si>
  <si>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</si>
  <si>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</si>
  <si>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</si>
  <si>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</si>
  <si>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</si>
  <si>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</si>
  <si>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</si>
  <si>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</si>
  <si>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</si>
  <si>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</si>
  <si>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</si>
  <si>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</si>
  <si>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</si>
  <si>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</si>
  <si>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</si>
  <si>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</si>
  <si>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</si>
  <si>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</si>
  <si>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</si>
  <si>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</si>
  <si>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</si>
  <si>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</si>
  <si>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</si>
  <si>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</si>
  <si>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</si>
  <si>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</si>
  <si>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</si>
  <si>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</si>
  <si>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</si>
  <si>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</si>
  <si>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</si>
  <si>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</si>
  <si>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</si>
  <si>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</si>
  <si>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</si>
  <si>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</si>
  <si>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</si>
  <si>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</si>
  <si>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</si>
  <si>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</si>
  <si>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</si>
  <si>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</si>
  <si>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</si>
  <si>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</si>
  <si>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</si>
  <si>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</si>
  <si>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</si>
  <si>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</si>
  <si>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</si>
  <si>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</si>
  <si>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</si>
  <si>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</si>
  <si>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</si>
  <si>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</si>
  <si>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</si>
  <si>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</si>
  <si>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</si>
  <si>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</si>
  <si>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</si>
  <si>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</si>
  <si>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</si>
  <si>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</si>
  <si>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</si>
  <si>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</si>
  <si>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</si>
  <si>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</si>
  <si>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</si>
  <si>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</si>
  <si>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</si>
  <si>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</si>
  <si>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</si>
  <si>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</si>
  <si>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</si>
  <si>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</si>
  <si>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</si>
  <si>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</si>
  <si>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</si>
  <si>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</si>
  <si>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</si>
  <si>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</si>
  <si>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</si>
  <si>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</si>
  <si>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</si>
  <si>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</si>
  <si>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</si>
  <si>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</si>
  <si>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</si>
  <si>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</si>
  <si>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</si>
  <si>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</si>
  <si>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</si>
  <si>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</si>
  <si>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</si>
  <si>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</si>
  <si>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</si>
  <si>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</si>
  <si>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</si>
  <si>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</si>
  <si>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</si>
  <si>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</si>
  <si>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</si>
  <si>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</si>
  <si>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</si>
  <si>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</si>
  <si>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</si>
  <si>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</si>
  <si>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</si>
  <si>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</si>
  <si>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</si>
  <si>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</si>
  <si>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</si>
  <si>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</si>
  <si>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</si>
  <si>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</si>
  <si>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</si>
  <si>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</si>
  <si>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</si>
  <si>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</si>
  <si>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</si>
  <si>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</si>
  <si>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</si>
  <si>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</si>
  <si>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</si>
  <si>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</si>
  <si>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</si>
  <si>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</si>
  <si>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</si>
  <si>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</si>
  <si>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</si>
  <si>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</si>
  <si>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</si>
  <si>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</si>
  <si>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</si>
  <si>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</si>
  <si>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</si>
  <si>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</si>
  <si>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</si>
  <si>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</si>
  <si>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</si>
  <si>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</si>
  <si>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</si>
  <si>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</si>
  <si>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</si>
  <si>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</si>
  <si>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</si>
  <si>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</si>
  <si>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</si>
  <si>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</si>
  <si>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</si>
  <si>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</si>
  <si>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</si>
  <si>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</si>
  <si>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</si>
  <si>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</si>
  <si>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</si>
  <si>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</si>
  <si>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</si>
  <si>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</si>
  <si>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</si>
  <si>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</si>
  <si>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</si>
  <si>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</si>
  <si>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</si>
  <si>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</si>
  <si>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</si>
  <si>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</si>
  <si>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</si>
  <si>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</si>
  <si>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</si>
  <si>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</si>
  <si>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</si>
  <si>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</si>
  <si>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</si>
  <si>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</si>
  <si>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</si>
  <si>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</si>
  <si>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</si>
  <si>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</si>
  <si>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</si>
  <si>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</si>
  <si>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</si>
  <si>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</si>
  <si>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</si>
  <si>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</si>
  <si>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</si>
  <si>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</si>
  <si>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</si>
  <si>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</si>
  <si>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</si>
  <si>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</si>
  <si>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</si>
  <si>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</si>
  <si>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</si>
  <si>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</si>
  <si>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</si>
  <si>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</si>
  <si>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</si>
  <si>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</si>
  <si>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</si>
  <si>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</si>
  <si>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</si>
  <si>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</si>
  <si>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</si>
  <si>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</si>
  <si>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</si>
  <si>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</si>
  <si>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</si>
  <si>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</si>
  <si>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</si>
  <si>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</si>
  <si>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</si>
  <si>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</si>
  <si>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</si>
  <si>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</si>
  <si>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</si>
  <si>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</si>
  <si>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</si>
  <si>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</si>
  <si>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</si>
  <si>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</si>
  <si>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</si>
  <si>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</si>
  <si>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</si>
  <si>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</si>
  <si>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</si>
  <si>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</si>
  <si>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</si>
  <si>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</si>
  <si>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</si>
  <si>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</si>
  <si>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</si>
  <si>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</si>
  <si>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</si>
  <si>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</si>
  <si>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</si>
  <si>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</si>
  <si>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</si>
  <si>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</si>
  <si>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</si>
  <si>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</si>
  <si>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</si>
  <si>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</si>
  <si>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</si>
  <si>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</si>
  <si>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</si>
  <si>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</si>
  <si>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</si>
  <si>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</si>
  <si>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</si>
  <si>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</si>
  <si>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</si>
  <si>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</si>
  <si>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</si>
  <si>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</si>
  <si>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</si>
  <si>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</si>
  <si>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</si>
  <si>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</si>
  <si>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</si>
  <si>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</si>
  <si>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</si>
  <si>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</si>
  <si>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</si>
  <si>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</si>
  <si>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</si>
  <si>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</si>
  <si>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</si>
  <si>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</si>
  <si>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</si>
  <si>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</si>
  <si>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</si>
  <si>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</si>
  <si>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</si>
  <si>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</si>
  <si>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</si>
  <si>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</si>
  <si>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</si>
  <si>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</si>
  <si>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</si>
  <si>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</si>
  <si>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</si>
  <si>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</si>
  <si>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</si>
  <si>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</si>
  <si>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</si>
  <si>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</si>
  <si>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</si>
  <si>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</si>
  <si>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</si>
  <si>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</si>
  <si>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</si>
  <si>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</si>
  <si>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</si>
  <si>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</si>
  <si>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</si>
  <si>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</si>
  <si>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</si>
  <si>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</si>
  <si>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</si>
  <si>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</si>
  <si>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</si>
  <si>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</si>
  <si>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</si>
  <si>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</si>
  <si>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</si>
  <si>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</si>
  <si>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</si>
  <si>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</si>
  <si>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</si>
  <si>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</si>
  <si>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</si>
  <si>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</si>
  <si>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</si>
  <si>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</si>
  <si>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</si>
  <si>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</si>
  <si>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</si>
  <si>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</si>
  <si>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</si>
  <si>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</si>
  <si>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</si>
  <si>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</si>
  <si>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</si>
  <si>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</si>
  <si>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</si>
  <si>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</si>
  <si>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</si>
  <si>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</si>
  <si>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</si>
  <si>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</si>
  <si>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</si>
  <si>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</si>
  <si>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</si>
  <si>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</si>
  <si>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</si>
  <si>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</si>
  <si>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</si>
  <si>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</si>
  <si>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</si>
  <si>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</si>
  <si>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</si>
  <si>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</si>
  <si>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</si>
  <si>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</si>
  <si>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</si>
  <si>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</si>
  <si>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</si>
  <si>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</si>
  <si>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</si>
  <si>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</si>
  <si>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</si>
  <si>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</si>
  <si>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</si>
  <si>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</si>
  <si>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</si>
  <si>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</si>
  <si>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</si>
  <si>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</si>
  <si>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</si>
  <si>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</si>
  <si>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</si>
  <si>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</si>
  <si>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</si>
  <si>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</si>
  <si>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</si>
  <si>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</si>
  <si>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</si>
  <si>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</si>
  <si>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</si>
  <si>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</si>
  <si>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</si>
  <si>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</si>
  <si>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</si>
  <si>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</si>
  <si>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</si>
  <si>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</si>
  <si>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</si>
  <si>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</si>
  <si>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</si>
  <si>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</si>
  <si>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</si>
  <si>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</si>
  <si>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</si>
  <si>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</si>
  <si>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</si>
  <si>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</si>
  <si>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</si>
  <si>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</si>
  <si>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</si>
  <si>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</si>
  <si>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</si>
  <si>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</si>
  <si>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</si>
  <si>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</si>
  <si>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</si>
  <si>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</si>
  <si>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</si>
  <si>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</si>
  <si>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</si>
  <si>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</si>
  <si>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</si>
  <si>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</si>
  <si>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</si>
  <si>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</si>
  <si>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</si>
  <si>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</si>
  <si>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</si>
  <si>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</si>
  <si>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</si>
  <si>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</si>
  <si>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</si>
  <si>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</si>
  <si>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</si>
  <si>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</si>
  <si>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</si>
  <si>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</si>
  <si>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</si>
  <si>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</si>
  <si>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</si>
  <si>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</si>
  <si>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</si>
  <si>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</si>
  <si>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</si>
  <si>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</si>
  <si>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</si>
  <si>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</si>
  <si>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</si>
  <si>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</si>
  <si>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</si>
  <si>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</si>
  <si>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</si>
  <si>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</si>
  <si>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</si>
  <si>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</si>
  <si>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</si>
  <si>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</si>
  <si>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</si>
  <si>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</si>
  <si>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</si>
  <si>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</si>
  <si>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</si>
  <si>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</si>
  <si>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</si>
  <si>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</si>
  <si>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</si>
  <si>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</si>
  <si>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</si>
  <si>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</si>
  <si>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</si>
  <si>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</si>
  <si>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</si>
  <si>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</si>
  <si>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</si>
  <si>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</si>
  <si>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</si>
  <si>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</si>
  <si>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</si>
  <si>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</si>
  <si>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</si>
  <si>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</si>
  <si>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</si>
  <si>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</si>
  <si>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</si>
  <si>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</si>
  <si>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</si>
  <si>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</si>
  <si>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</si>
  <si>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</si>
  <si>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</si>
  <si>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</si>
  <si>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</si>
  <si>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</si>
  <si>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</si>
  <si>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</si>
  <si>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</si>
  <si>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</si>
  <si>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</si>
  <si>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</si>
  <si>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</si>
  <si>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</si>
  <si>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</si>
  <si>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</si>
  <si>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</si>
  <si>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</si>
  <si>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</si>
  <si>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</si>
  <si>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</si>
  <si>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</si>
  <si>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</si>
  <si>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</si>
  <si>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</si>
  <si>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</si>
  <si>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</si>
  <si>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</si>
  <si>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</si>
  <si>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</si>
  <si>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</si>
  <si>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</si>
  <si>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</si>
  <si>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</si>
  <si>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</si>
  <si>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</si>
  <si>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</si>
  <si>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</si>
  <si>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</si>
  <si>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</si>
  <si>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</si>
  <si>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</si>
  <si>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</si>
  <si>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</si>
  <si>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</si>
  <si>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</si>
  <si>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</si>
  <si>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</si>
  <si>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</si>
  <si>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</si>
  <si>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</si>
  <si>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</si>
  <si>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</si>
  <si>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</si>
  <si>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</si>
  <si>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</si>
  <si>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</si>
  <si>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</si>
  <si>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</si>
  <si>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</si>
  <si>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</si>
  <si>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</si>
  <si>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</si>
  <si>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</si>
  <si>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</si>
  <si>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</si>
  <si>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</si>
  <si>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</si>
  <si>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</si>
  <si>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</si>
  <si>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</si>
  <si>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</si>
  <si>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</si>
  <si>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</si>
  <si>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</si>
  <si>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</si>
  <si>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</si>
  <si>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</si>
  <si>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</si>
  <si>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</si>
  <si>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</si>
  <si>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</si>
  <si>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</si>
  <si>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</si>
  <si>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</si>
  <si>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</si>
  <si>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</si>
  <si>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</si>
  <si>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</si>
  <si>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</si>
  <si>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</si>
  <si>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</si>
  <si>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</si>
  <si>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</si>
  <si>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</si>
  <si>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</si>
  <si>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</si>
  <si>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</si>
  <si>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</si>
  <si>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</si>
  <si>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</si>
  <si>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</si>
  <si>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</si>
  <si>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</si>
  <si>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</si>
  <si>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</si>
  <si>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</si>
  <si>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</si>
  <si>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</si>
  <si>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</si>
  <si>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</si>
  <si>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</si>
  <si>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</si>
  <si>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</si>
  <si>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</si>
  <si>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</si>
  <si>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</si>
  <si>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</si>
  <si>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</si>
  <si>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</si>
  <si>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</si>
  <si>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</si>
  <si>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</si>
  <si>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</si>
  <si>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</si>
  <si>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</si>
  <si>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</si>
  <si>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</si>
  <si>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</si>
  <si>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</si>
  <si>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</si>
  <si>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</si>
  <si>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</si>
  <si>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</si>
  <si>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</si>
  <si>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</si>
  <si>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</si>
  <si>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</si>
  <si>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</si>
  <si>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</si>
  <si>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</si>
  <si>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</si>
  <si>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</si>
  <si>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</si>
  <si>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</si>
  <si>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</si>
  <si>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</si>
  <si>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</si>
  <si>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</si>
  <si>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</si>
  <si>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</si>
  <si>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</si>
  <si>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</si>
  <si>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</si>
  <si>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</si>
  <si>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</si>
  <si>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</si>
  <si>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</si>
  <si>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</si>
  <si>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</si>
  <si>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</si>
  <si>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</si>
  <si>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</si>
  <si>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</si>
  <si>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</si>
  <si>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</si>
  <si>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</si>
  <si>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</si>
  <si>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</si>
  <si>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</si>
  <si>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</si>
  <si>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</si>
  <si>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</si>
  <si>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</si>
  <si>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</si>
  <si>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</si>
  <si>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</si>
  <si>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</si>
  <si>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</si>
  <si>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</si>
  <si>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</si>
  <si>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</si>
  <si>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</si>
  <si>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</si>
  <si>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</si>
  <si>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</si>
  <si>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</si>
  <si>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</si>
  <si>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</si>
  <si>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</si>
  <si>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</si>
  <si>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</si>
  <si>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</si>
  <si>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</si>
  <si>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</si>
  <si>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</si>
  <si>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</si>
  <si>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</si>
  <si>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</si>
  <si>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</si>
  <si>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</si>
  <si>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</si>
  <si>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</si>
  <si>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</si>
  <si>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</si>
  <si>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</si>
  <si>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</si>
  <si>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</si>
  <si>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</si>
  <si>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</si>
  <si>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</si>
  <si>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</si>
  <si>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</si>
  <si>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</si>
  <si>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</si>
  <si>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</si>
  <si>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</si>
  <si>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</si>
  <si>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</si>
  <si>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</si>
  <si>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</si>
  <si>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</si>
  <si>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</si>
  <si>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</si>
  <si>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</si>
  <si>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</si>
  <si>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</si>
  <si>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</si>
  <si>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</si>
  <si>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</si>
  <si>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</si>
  <si>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</si>
  <si>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</si>
  <si>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</si>
  <si>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</si>
  <si>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</si>
  <si>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</si>
  <si>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</si>
  <si>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</si>
  <si>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</si>
  <si>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</si>
  <si>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</si>
  <si>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</si>
  <si>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</si>
  <si>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</si>
  <si>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</si>
  <si>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</si>
  <si>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</si>
  <si>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</si>
  <si>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</si>
  <si>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</si>
  <si>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</si>
  <si>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</si>
  <si>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</si>
  <si>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</si>
  <si>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</si>
  <si>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</si>
  <si>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</si>
  <si>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</si>
  <si>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</si>
  <si>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</si>
  <si>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</si>
  <si>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</si>
  <si>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</si>
  <si>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</si>
  <si>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</si>
  <si>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</si>
  <si>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</si>
  <si>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</si>
  <si>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</si>
  <si>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</si>
  <si>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</si>
  <si>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</si>
  <si>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</si>
  <si>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</si>
  <si>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</si>
  <si>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</si>
  <si>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</si>
  <si>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</si>
  <si>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</si>
  <si>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</si>
  <si>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</si>
  <si>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</si>
  <si>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</si>
  <si>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</si>
  <si>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</si>
  <si>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</si>
  <si>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</si>
  <si>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</si>
  <si>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</si>
  <si>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</si>
  <si>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</si>
  <si>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</si>
  <si>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</si>
  <si>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</si>
  <si>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</si>
  <si>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</si>
  <si>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</si>
  <si>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</si>
  <si>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</si>
  <si>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</si>
  <si>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</si>
  <si>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</si>
  <si>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</si>
  <si>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</si>
  <si>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</si>
  <si>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</si>
  <si>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</si>
  <si>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</si>
  <si>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</si>
  <si>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</si>
  <si>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</si>
  <si>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</si>
  <si>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</si>
  <si>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</si>
  <si>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</si>
  <si>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</si>
  <si>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</si>
  <si>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</si>
  <si>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</si>
  <si>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</si>
  <si>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</si>
  <si>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</si>
  <si>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</si>
  <si>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</si>
  <si>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</si>
  <si>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</si>
  <si>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</si>
  <si>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</si>
  <si>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</si>
  <si>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</si>
  <si>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</si>
  <si>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</si>
  <si>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</si>
  <si>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</si>
  <si>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</si>
  <si>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</si>
  <si>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</si>
  <si>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</si>
  <si>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</si>
  <si>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</si>
  <si>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</si>
  <si>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</si>
  <si>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</si>
  <si>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</si>
  <si>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</si>
  <si>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</si>
  <si>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</si>
  <si>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</si>
  <si>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</si>
  <si>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</si>
  <si>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</si>
  <si>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</si>
  <si>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</si>
  <si>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</si>
  <si>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</si>
  <si>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</si>
  <si>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</si>
  <si>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</si>
  <si>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</si>
  <si>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</si>
  <si>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</si>
  <si>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</si>
  <si>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</si>
  <si>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</si>
  <si>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</si>
  <si>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</si>
  <si>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</si>
  <si>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</si>
  <si>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</si>
  <si>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</si>
  <si>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</si>
  <si>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</si>
  <si>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</si>
  <si>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</si>
  <si>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</si>
  <si>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</si>
  <si>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</si>
  <si>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</si>
  <si>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</si>
  <si>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</si>
  <si>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</si>
  <si>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</si>
  <si>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</si>
  <si>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</si>
  <si>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</si>
  <si>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</si>
  <si>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</si>
  <si>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</si>
  <si>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</si>
  <si>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</si>
  <si>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</si>
  <si>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</si>
  <si>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</si>
  <si>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</si>
  <si>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</si>
  <si>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</si>
  <si>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</si>
  <si>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</si>
  <si>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</si>
  <si>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</si>
  <si>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</si>
  <si>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</si>
  <si>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</si>
  <si>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</si>
  <si>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</si>
  <si>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</si>
  <si>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</si>
  <si>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</si>
  <si>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</si>
  <si>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</si>
  <si>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</si>
  <si>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</si>
  <si>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</si>
  <si>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</si>
  <si>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</si>
  <si>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</si>
  <si>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</si>
  <si>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</si>
  <si>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</si>
  <si>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</si>
  <si>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</si>
  <si>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</si>
  <si>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</si>
  <si>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</si>
  <si>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</si>
  <si>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</si>
  <si>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</si>
  <si>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</si>
  <si>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</si>
  <si>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</si>
  <si>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</si>
  <si>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</si>
  <si>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</si>
  <si>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</si>
  <si>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</si>
  <si>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</si>
  <si>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</si>
  <si>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</si>
  <si>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</si>
  <si>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</si>
  <si>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</si>
  <si>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</si>
  <si>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</si>
  <si>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</si>
  <si>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</si>
  <si>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</si>
  <si>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</si>
  <si>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</si>
  <si>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</si>
  <si>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</si>
  <si>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</si>
  <si>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</si>
  <si>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</si>
  <si>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</si>
  <si>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</si>
  <si>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</si>
  <si>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</si>
  <si>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</si>
  <si>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</si>
  <si>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</si>
  <si>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</si>
  <si>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</si>
  <si>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</si>
  <si>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</si>
  <si>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</si>
  <si>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</si>
  <si>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</si>
  <si>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</si>
  <si>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</si>
  <si>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</si>
  <si>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</si>
  <si>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</si>
  <si>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</si>
  <si>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</si>
  <si>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</si>
  <si>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</si>
  <si>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</si>
  <si>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</si>
  <si>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</si>
  <si>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</si>
  <si>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</si>
  <si>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</si>
  <si>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</si>
  <si>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</si>
  <si>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</si>
  <si>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</si>
  <si>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</si>
  <si>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</si>
  <si>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</si>
  <si>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</si>
  <si>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</si>
  <si>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</si>
  <si>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</si>
  <si>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</si>
  <si>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</si>
  <si>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</si>
  <si>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</si>
  <si>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</si>
  <si>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</si>
  <si>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</si>
  <si>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</si>
  <si>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</si>
  <si>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</si>
  <si>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</si>
  <si>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</si>
  <si>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</si>
  <si>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</si>
  <si>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</si>
  <si>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</si>
  <si>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</si>
  <si>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</si>
  <si>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</si>
  <si>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</si>
  <si>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</si>
  <si>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</si>
  <si>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</si>
  <si>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</si>
  <si>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</si>
  <si>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</si>
  <si>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</si>
  <si>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</si>
  <si>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</si>
  <si>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</si>
  <si>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</si>
  <si>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</si>
  <si>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</si>
  <si>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</si>
  <si>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</si>
  <si>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</si>
  <si>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</si>
  <si>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</si>
  <si>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</si>
  <si>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</si>
  <si>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</si>
  <si>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</si>
  <si>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</si>
  <si>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</si>
  <si>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</si>
  <si>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</si>
  <si>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</si>
  <si>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</si>
  <si>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</si>
  <si>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</si>
  <si>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</si>
  <si>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</si>
  <si>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</si>
  <si>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</si>
  <si>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</si>
  <si>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</si>
  <si>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</si>
  <si>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</si>
  <si>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</si>
  <si>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</si>
  <si>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</si>
  <si>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</si>
  <si>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</si>
  <si>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</si>
  <si>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</si>
  <si>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</si>
  <si>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</si>
  <si>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</si>
  <si>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</si>
  <si>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</si>
  <si>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</si>
  <si>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</si>
  <si>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</si>
  <si>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</si>
  <si>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</si>
  <si>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</si>
  <si>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</si>
  <si>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</si>
  <si>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</si>
  <si>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</si>
  <si>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</si>
  <si>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</si>
  <si>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</si>
  <si>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</si>
  <si>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</si>
  <si>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</si>
  <si>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</si>
  <si>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</si>
  <si>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</si>
  <si>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</si>
  <si>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</si>
  <si>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</si>
  <si>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</si>
  <si>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</si>
  <si>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</si>
  <si>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</si>
  <si>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</si>
  <si>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</si>
  <si>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</si>
  <si>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</si>
  <si>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</si>
  <si>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</si>
  <si>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</si>
  <si>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</si>
  <si>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</si>
  <si>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</si>
  <si>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</si>
  <si>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</si>
  <si>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</si>
  <si>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</si>
  <si>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</si>
  <si>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</si>
  <si>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</si>
  <si>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</si>
  <si>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</si>
  <si>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</si>
  <si>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</si>
  <si>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</si>
  <si>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</si>
  <si>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</si>
  <si>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</si>
  <si>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</si>
  <si>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</si>
  <si>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</si>
  <si>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</si>
  <si>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</si>
  <si>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</si>
  <si>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</si>
  <si>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</si>
  <si>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</si>
  <si>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</si>
  <si>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</si>
  <si>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</si>
  <si>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</si>
  <si>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</si>
  <si>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</si>
  <si>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</si>
  <si>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</si>
  <si>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</si>
  <si>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</si>
  <si>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</si>
  <si>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</si>
  <si>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</si>
  <si>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</si>
  <si>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</si>
  <si>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</si>
  <si>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</si>
  <si>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</si>
  <si>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</si>
  <si>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</si>
  <si>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</si>
  <si>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</si>
  <si>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</si>
  <si>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</si>
  <si>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</si>
  <si>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</si>
  <si>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</si>
  <si>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</si>
  <si>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</si>
  <si>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</si>
  <si>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</si>
  <si>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</si>
  <si>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</si>
  <si>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</si>
  <si>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</si>
  <si>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</si>
  <si>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</si>
  <si>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</si>
  <si>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</si>
  <si>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</si>
  <si>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</si>
  <si>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</si>
  <si>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</si>
  <si>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</si>
  <si>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</si>
  <si>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</si>
  <si>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</si>
  <si>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</si>
  <si>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</si>
  <si>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</si>
  <si>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</si>
  <si>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</si>
  <si>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</si>
  <si>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</si>
  <si>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</si>
  <si>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</si>
  <si>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</si>
  <si>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</si>
  <si>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</si>
  <si>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</si>
  <si>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</si>
  <si>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</si>
  <si>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</si>
  <si>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</si>
  <si>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</si>
  <si>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</si>
  <si>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</si>
  <si>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</si>
  <si>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</si>
  <si>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</si>
  <si>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</si>
  <si>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</si>
  <si>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</si>
  <si>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</si>
  <si>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</si>
  <si>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</si>
  <si>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</si>
  <si>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</si>
  <si>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</si>
  <si>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</si>
  <si>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</si>
  <si>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</si>
  <si>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</si>
  <si>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</si>
  <si>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</si>
  <si>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</si>
  <si>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</si>
  <si>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</si>
  <si>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</si>
  <si>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</si>
  <si>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</si>
  <si>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</si>
  <si>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</si>
  <si>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</si>
  <si>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</si>
  <si>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</si>
  <si>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</si>
  <si>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</si>
  <si>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</si>
  <si>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</si>
  <si>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</si>
  <si>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</si>
  <si>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</si>
  <si>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</si>
  <si>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</si>
  <si>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</si>
  <si>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</si>
  <si>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</si>
  <si>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</si>
  <si>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</si>
  <si>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</si>
  <si>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</si>
  <si>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</si>
  <si>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</si>
  <si>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</si>
  <si>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</si>
  <si>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</si>
  <si>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</si>
  <si>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</si>
  <si>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</si>
  <si>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</si>
  <si>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</si>
  <si>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</si>
  <si>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</si>
  <si>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</si>
  <si>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</si>
  <si>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</si>
  <si>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</si>
  <si>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</si>
  <si>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</si>
  <si>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</si>
  <si>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</si>
  <si>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</si>
  <si>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</si>
  <si>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</si>
  <si>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</si>
  <si>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</si>
  <si>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</si>
  <si>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</si>
  <si>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</si>
  <si>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</si>
  <si>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</si>
  <si>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</si>
  <si>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</si>
  <si>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</si>
  <si>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</si>
  <si>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</si>
  <si>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</si>
  <si>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</si>
  <si>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</si>
  <si>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</si>
  <si>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</si>
  <si>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</si>
  <si>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</si>
  <si>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</si>
  <si>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</si>
  <si>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</si>
  <si>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</si>
  <si>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</si>
  <si>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</si>
  <si>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</si>
  <si>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</si>
  <si>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</si>
  <si>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</si>
  <si>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</si>
  <si>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</si>
  <si>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</si>
  <si>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</si>
  <si>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</si>
  <si>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</si>
  <si>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</si>
  <si>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</si>
  <si>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</si>
  <si>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</si>
  <si>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</si>
  <si>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</si>
  <si>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</si>
  <si>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</si>
  <si>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</si>
  <si>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</si>
  <si>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</si>
  <si>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</si>
  <si>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</si>
  <si>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</si>
  <si>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</si>
  <si>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</si>
  <si>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</si>
  <si>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</si>
  <si>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</si>
  <si>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</si>
  <si>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</si>
  <si>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</si>
  <si>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</si>
  <si>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</si>
  <si>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</si>
  <si>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</si>
  <si>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</si>
  <si>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</si>
  <si>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</si>
  <si>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</si>
  <si>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</si>
  <si>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</si>
  <si>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</si>
  <si>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</si>
  <si>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</si>
  <si>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</si>
  <si>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</si>
  <si>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</si>
  <si>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</si>
  <si>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</si>
  <si>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</si>
  <si>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</si>
  <si>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</si>
  <si>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</si>
  <si>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</si>
  <si>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</si>
  <si>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</si>
  <si>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</si>
  <si>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</si>
  <si>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</si>
  <si>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</si>
  <si>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</si>
  <si>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</si>
  <si>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</si>
  <si>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</si>
  <si>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</si>
  <si>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</si>
  <si>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</si>
  <si>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</si>
  <si>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</si>
  <si>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</si>
  <si>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</si>
  <si>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</si>
  <si>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</si>
  <si>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</si>
  <si>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</si>
  <si>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</si>
  <si>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</si>
  <si>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</si>
  <si>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</si>
  <si>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</si>
  <si>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</si>
  <si>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</si>
  <si>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</si>
  <si>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</si>
  <si>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</si>
  <si>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</si>
  <si>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</si>
  <si>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</si>
  <si>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</si>
  <si>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</si>
  <si>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</si>
  <si>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</si>
  <si>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</si>
  <si>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</si>
  <si>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</si>
  <si>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</si>
  <si>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</si>
  <si>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</si>
  <si>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</si>
  <si>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</si>
  <si>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</si>
  <si>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</si>
  <si>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</si>
  <si>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</si>
  <si>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</si>
  <si>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</si>
  <si>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</si>
  <si>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</si>
  <si>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</si>
  <si>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</si>
  <si>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</si>
  <si>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</si>
  <si>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</si>
  <si>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</si>
  <si>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</si>
  <si>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</si>
  <si>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</si>
  <si>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</si>
  <si>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</si>
  <si>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</si>
  <si>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</si>
  <si>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</si>
  <si>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</si>
  <si>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</si>
  <si>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</si>
  <si>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</si>
  <si>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</si>
  <si>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</si>
  <si>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</si>
  <si>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</si>
  <si>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</si>
  <si>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</si>
  <si>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</si>
  <si>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</si>
  <si>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</si>
  <si>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</si>
  <si>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</si>
  <si>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</si>
  <si>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</si>
  <si>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</si>
  <si>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</si>
  <si>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</si>
  <si>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</si>
  <si>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</si>
  <si>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</si>
  <si>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</si>
  <si>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</si>
  <si>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</si>
  <si>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</si>
  <si>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</si>
  <si>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</si>
  <si>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</si>
  <si>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</si>
  <si>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</si>
  <si>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</si>
  <si>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</si>
  <si>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</si>
  <si>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</si>
  <si>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</si>
  <si>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</si>
  <si>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</si>
  <si>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</si>
  <si>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</si>
  <si>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</si>
  <si>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</si>
  <si>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</si>
  <si>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</si>
  <si>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</si>
  <si>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</si>
  <si>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</si>
  <si>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</si>
  <si>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</si>
  <si>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</si>
  <si>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</si>
  <si>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</si>
  <si>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</si>
  <si>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</si>
  <si>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</si>
  <si>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</si>
  <si>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</si>
  <si>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</si>
  <si>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</si>
  <si>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</si>
  <si>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</si>
  <si>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</si>
  <si>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</si>
  <si>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</si>
  <si>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</si>
  <si>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</si>
  <si>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</si>
  <si>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</si>
  <si>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</si>
  <si>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</si>
  <si>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</si>
  <si>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</si>
  <si>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</si>
  <si>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</si>
  <si>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</si>
  <si>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</si>
  <si>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</si>
  <si>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</si>
  <si>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</si>
  <si>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</si>
  <si>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</si>
  <si>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</si>
  <si>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</si>
  <si>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</si>
  <si>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</si>
  <si>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</si>
  <si>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</si>
  <si>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</si>
  <si>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</si>
  <si>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</si>
  <si>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</si>
  <si>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</si>
  <si>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</si>
  <si>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</si>
  <si>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</si>
  <si>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</si>
  <si>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</si>
  <si>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</si>
  <si>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</si>
  <si>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</si>
  <si>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</si>
  <si>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</si>
  <si>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</si>
  <si>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</si>
  <si>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</si>
  <si>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</si>
  <si>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</si>
  <si>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</si>
  <si>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</si>
  <si>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</si>
  <si>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</si>
  <si>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</si>
  <si>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</si>
  <si>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</si>
  <si>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</si>
  <si>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</si>
  <si>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</si>
  <si>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</si>
  <si>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</si>
  <si>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</si>
  <si>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</si>
  <si>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</si>
  <si>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</si>
  <si>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</si>
  <si>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</si>
  <si>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</si>
  <si>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</si>
  <si>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</si>
  <si>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</si>
  <si>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</si>
  <si>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</si>
  <si>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</si>
  <si>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</si>
  <si>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</si>
  <si>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</si>
  <si>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</si>
  <si>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</si>
  <si>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</si>
  <si>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</si>
  <si>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</si>
  <si>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</si>
  <si>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</si>
  <si>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</si>
  <si>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</si>
  <si>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</si>
  <si>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</si>
  <si>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</si>
  <si>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</si>
  <si>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</si>
  <si>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</si>
  <si>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</si>
  <si>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</si>
  <si>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</si>
  <si>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</si>
  <si>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</si>
  <si>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</si>
  <si>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</si>
  <si>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</si>
  <si>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</si>
  <si>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</si>
  <si>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</si>
  <si>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</si>
  <si>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</si>
  <si>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</si>
  <si>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</si>
  <si>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</si>
  <si>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</si>
  <si>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</si>
  <si>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</si>
  <si>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</si>
  <si>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</si>
  <si>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</si>
  <si>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</si>
  <si>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</si>
  <si>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</si>
  <si>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</si>
  <si>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</si>
  <si>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</si>
  <si>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</si>
  <si>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</si>
  <si>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</si>
  <si>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</si>
  <si>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</si>
  <si>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</si>
  <si>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</si>
  <si>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</si>
  <si>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</si>
  <si>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</si>
  <si>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</si>
  <si>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</si>
  <si>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</si>
  <si>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</si>
  <si>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</si>
  <si>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</si>
  <si>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</si>
  <si>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</si>
  <si>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</si>
  <si>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</si>
  <si>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</si>
  <si>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</si>
  <si>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</si>
  <si>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</si>
  <si>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</si>
  <si>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</si>
  <si>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</si>
  <si>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</si>
  <si>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</si>
  <si>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</si>
  <si>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</si>
  <si>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</si>
  <si>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</si>
  <si>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</si>
  <si>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</si>
  <si>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</si>
  <si>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</si>
  <si>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</si>
  <si>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</si>
  <si>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</si>
  <si>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</si>
  <si>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</si>
  <si>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</si>
  <si>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</si>
  <si>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</si>
  <si>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</si>
  <si>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</si>
  <si>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</si>
  <si>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</si>
  <si>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</si>
  <si>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</si>
  <si>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</si>
  <si>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</si>
  <si>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</si>
  <si>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</si>
  <si>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</si>
  <si>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</si>
  <si>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</si>
  <si>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</si>
  <si>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</si>
  <si>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</si>
  <si>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</si>
  <si>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</si>
  <si>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</si>
  <si>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</si>
  <si>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</si>
  <si>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</si>
  <si>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</si>
  <si>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</si>
  <si>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</si>
  <si>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</si>
  <si>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</si>
  <si>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</si>
  <si>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</si>
  <si>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</si>
  <si>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</si>
  <si>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</si>
  <si>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</si>
  <si>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</si>
  <si>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</si>
  <si>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</si>
  <si>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</si>
  <si>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</si>
  <si>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</si>
  <si>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</si>
  <si>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</si>
  <si>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</si>
  <si>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</si>
  <si>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</si>
  <si>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</si>
  <si>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</si>
  <si>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</si>
  <si>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</si>
  <si>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</si>
  <si>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</si>
  <si>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</si>
  <si>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</si>
  <si>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</si>
  <si>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</si>
  <si>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</si>
  <si>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</si>
  <si>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</si>
  <si>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</si>
  <si>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</si>
  <si>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</si>
  <si>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</si>
  <si>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</si>
  <si>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</si>
  <si>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</si>
  <si>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</si>
  <si>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</si>
  <si>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</si>
  <si>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</si>
  <si>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</si>
  <si>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</si>
  <si>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</si>
  <si>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</si>
  <si>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</si>
  <si>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</si>
  <si>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</si>
  <si>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</si>
  <si>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</si>
  <si>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</si>
  <si>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</si>
  <si>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</si>
  <si>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</si>
  <si>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</si>
  <si>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</si>
  <si>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</si>
  <si>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</si>
  <si>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</si>
  <si>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</si>
  <si>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</si>
  <si>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</si>
  <si>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</si>
  <si>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</si>
  <si>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</si>
  <si>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</si>
  <si>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</si>
  <si>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</si>
  <si>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</si>
  <si>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</si>
  <si>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</si>
  <si>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</si>
  <si>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</si>
  <si>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</si>
  <si>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</si>
  <si>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</si>
  <si>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</si>
  <si>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</si>
  <si>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</si>
  <si>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</si>
  <si>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</si>
  <si>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</si>
  <si>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</si>
  <si>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</si>
  <si>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</si>
  <si>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</si>
  <si>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</si>
  <si>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</si>
  <si>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</si>
  <si>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</si>
  <si>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</si>
  <si>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</si>
  <si>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</si>
  <si>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</si>
  <si>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</si>
  <si>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</si>
  <si>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</si>
  <si>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</si>
  <si>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</si>
  <si>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</si>
  <si>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</si>
  <si>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</si>
  <si>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</si>
  <si>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</si>
  <si>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</si>
  <si>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</si>
  <si>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</si>
  <si>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</si>
  <si>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</si>
  <si>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</si>
  <si>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</si>
  <si>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</si>
  <si>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</si>
  <si>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</si>
  <si>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</si>
  <si>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</si>
  <si>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</si>
  <si>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</si>
  <si>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</si>
  <si>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</si>
  <si>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</si>
  <si>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</si>
  <si>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</si>
  <si>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</si>
  <si>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</si>
  <si>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</si>
  <si>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</si>
  <si>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</si>
  <si>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</si>
  <si>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</si>
  <si>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</si>
  <si>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</si>
  <si>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</si>
  <si>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</si>
  <si>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</si>
  <si>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</si>
  <si>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</si>
  <si>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</si>
  <si>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</si>
  <si>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</si>
  <si>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</si>
  <si>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</si>
  <si>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</si>
  <si>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</si>
  <si>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</si>
  <si>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</si>
  <si>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</si>
  <si>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</si>
  <si>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</si>
  <si>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</si>
  <si>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</si>
  <si>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</si>
  <si>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</si>
  <si>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</si>
  <si>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</si>
  <si>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</si>
  <si>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</si>
  <si>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</si>
  <si>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</si>
  <si>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</si>
  <si>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</si>
  <si>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</si>
  <si>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</si>
  <si>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</si>
  <si>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</si>
  <si>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</si>
  <si>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</si>
  <si>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</si>
  <si>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</si>
  <si>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</si>
  <si>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</si>
  <si>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</si>
  <si>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</si>
  <si>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</si>
  <si>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</si>
  <si>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</si>
  <si>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</si>
  <si>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</si>
  <si>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</si>
  <si>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</si>
  <si>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</si>
  <si>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</si>
  <si>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</si>
  <si>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</si>
  <si>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</si>
  <si>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</si>
  <si>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</si>
  <si>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</si>
  <si>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</si>
  <si>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</si>
  <si>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</si>
  <si>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</si>
  <si>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</si>
  <si>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</si>
  <si>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</si>
  <si>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</si>
  <si>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</si>
  <si>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</si>
  <si>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</si>
  <si>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</si>
  <si>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</si>
  <si>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</si>
  <si>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</si>
  <si>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</si>
  <si>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</si>
  <si>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</si>
  <si>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</si>
  <si>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</si>
  <si>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</si>
  <si>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</si>
  <si>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</si>
  <si>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</si>
  <si>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</si>
  <si>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</si>
  <si>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</si>
  <si>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</si>
  <si>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</si>
  <si>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</si>
  <si>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</si>
  <si>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</si>
  <si>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</si>
  <si>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</si>
  <si>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</si>
  <si>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</si>
  <si>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</si>
  <si>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</si>
  <si>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</si>
  <si>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</si>
  <si>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</si>
  <si>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</si>
  <si>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</si>
  <si>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</si>
  <si>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</si>
  <si>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</si>
  <si>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</si>
  <si>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</si>
  <si>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</si>
  <si>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</si>
  <si>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</si>
  <si>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</si>
  <si>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</si>
  <si>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</si>
  <si>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</si>
  <si>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</si>
  <si>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</si>
  <si>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</si>
  <si>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</si>
  <si>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</si>
  <si>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</si>
  <si>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</si>
  <si>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</si>
  <si>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</si>
  <si>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</si>
  <si>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</si>
  <si>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</si>
  <si>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</si>
  <si>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</si>
  <si>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</si>
  <si>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</si>
  <si>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</si>
  <si>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</si>
  <si>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</si>
  <si>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</si>
  <si>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</si>
  <si>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</si>
  <si>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</si>
  <si>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</si>
  <si>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</si>
  <si>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</si>
  <si>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</si>
  <si>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</si>
  <si>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</si>
  <si>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</si>
  <si>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</si>
  <si>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</si>
  <si>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</si>
  <si>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</si>
  <si>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</si>
  <si>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</si>
  <si>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</si>
  <si>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</si>
  <si>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</si>
  <si>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</si>
  <si>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</si>
  <si>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</si>
  <si>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</si>
  <si>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</si>
  <si>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</si>
  <si>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</si>
  <si>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</si>
  <si>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</si>
  <si>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</si>
  <si>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</si>
  <si>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</si>
  <si>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</si>
  <si>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</si>
  <si>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</si>
  <si>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</si>
  <si>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</si>
  <si>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</si>
  <si>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</si>
  <si>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</si>
  <si>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</si>
  <si>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</si>
  <si>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</si>
  <si>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</si>
  <si>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</si>
  <si>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</si>
  <si>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</si>
  <si>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</si>
  <si>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</si>
  <si>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</si>
  <si>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</si>
  <si>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</si>
  <si>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</si>
  <si>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</si>
  <si>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</si>
  <si>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</si>
  <si>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</si>
  <si>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</si>
  <si>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</si>
  <si>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</si>
  <si>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</si>
  <si>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</si>
  <si>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</si>
  <si>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</si>
  <si>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</si>
  <si>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</si>
  <si>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</si>
  <si>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</si>
  <si>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</si>
  <si>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</si>
  <si>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</si>
  <si>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</si>
  <si>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</si>
  <si>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</si>
  <si>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</si>
  <si>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</si>
  <si>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</si>
  <si>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</si>
  <si>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</si>
  <si>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</si>
  <si>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</si>
  <si>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</si>
  <si>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</si>
  <si>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</si>
  <si>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</si>
  <si>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</si>
  <si>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</si>
  <si>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</si>
  <si>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</si>
  <si>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</si>
  <si>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</si>
  <si>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</si>
  <si>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</si>
  <si>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</si>
  <si>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</si>
  <si>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</si>
  <si>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</si>
  <si>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</si>
  <si>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</si>
  <si>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</si>
  <si>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</si>
  <si>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</si>
  <si>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</si>
  <si>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</si>
  <si>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</si>
  <si>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</si>
  <si>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</si>
  <si>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</si>
  <si>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</si>
  <si>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</si>
  <si>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</si>
  <si>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</si>
  <si>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</si>
  <si>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</si>
  <si>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</si>
  <si>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</si>
  <si>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</si>
  <si>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</si>
  <si>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</si>
  <si>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</si>
  <si>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</si>
  <si>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</si>
  <si>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</si>
  <si>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</si>
  <si>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</si>
  <si>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</si>
  <si>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</si>
  <si>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</si>
  <si>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</si>
  <si>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</si>
  <si>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</si>
  <si>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</si>
  <si>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</si>
  <si>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</si>
  <si>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</si>
  <si>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</si>
  <si>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</si>
  <si>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</si>
  <si>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</si>
  <si>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</si>
  <si>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</si>
  <si>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</si>
  <si>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</si>
  <si>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</si>
  <si>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</si>
  <si>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</si>
  <si>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</si>
  <si>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</si>
  <si>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</si>
  <si>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</si>
  <si>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</si>
  <si>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</si>
  <si>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</si>
  <si>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</si>
  <si>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</si>
  <si>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</si>
  <si>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</si>
  <si>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</si>
  <si>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</si>
  <si>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</si>
  <si>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</si>
  <si>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</si>
  <si>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</si>
  <si>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</si>
  <si>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</si>
  <si>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</si>
  <si>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</si>
  <si>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</si>
  <si>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</si>
  <si>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</si>
  <si>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</si>
  <si>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</si>
  <si>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</si>
  <si>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</si>
  <si>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</si>
  <si>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</si>
  <si>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</si>
  <si>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</si>
  <si>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</si>
  <si>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</si>
  <si>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</si>
  <si>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</si>
  <si>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</si>
  <si>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</si>
  <si>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</si>
  <si>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</si>
  <si>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</si>
  <si>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</si>
  <si>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</si>
  <si>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</si>
  <si>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</si>
  <si>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</si>
  <si>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</si>
  <si>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</si>
  <si>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</si>
  <si>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</si>
  <si>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</si>
  <si>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</si>
  <si>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</si>
  <si>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</si>
  <si>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</si>
  <si>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</si>
  <si>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</si>
  <si>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</si>
  <si>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</si>
  <si>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</si>
  <si>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</si>
  <si>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</si>
  <si>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</si>
  <si>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</si>
  <si>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</si>
  <si>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</si>
  <si>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</si>
  <si>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</si>
  <si>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</si>
  <si>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</si>
  <si>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</si>
  <si>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</si>
  <si>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</si>
  <si>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</si>
  <si>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</si>
  <si>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</si>
  <si>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</si>
  <si>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</si>
  <si>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</si>
  <si>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</si>
  <si>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</si>
  <si>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</si>
  <si>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</si>
  <si>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</si>
  <si>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</si>
  <si>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</si>
  <si>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</si>
  <si>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</si>
  <si>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</si>
  <si>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</si>
  <si>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</si>
  <si>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</si>
  <si>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</si>
  <si>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</si>
  <si>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</si>
  <si>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</si>
  <si>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</si>
  <si>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</si>
  <si>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</si>
  <si>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</si>
  <si>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</si>
  <si>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</si>
  <si>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</si>
  <si>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</si>
  <si>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</si>
  <si>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</si>
  <si>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</si>
  <si>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</si>
  <si>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</si>
  <si>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</si>
  <si>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</si>
  <si>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</si>
  <si>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</si>
  <si>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</si>
  <si>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</si>
  <si>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</si>
  <si>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</si>
  <si>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</si>
  <si>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</si>
  <si>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</si>
  <si>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</si>
  <si>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</si>
  <si>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</si>
  <si>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</si>
  <si>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</si>
  <si>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</si>
  <si>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</si>
  <si>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</si>
  <si>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</si>
  <si>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</si>
  <si>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</si>
  <si>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</si>
  <si>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</si>
  <si>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</si>
  <si>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</si>
  <si>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</si>
  <si>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</si>
  <si>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</si>
  <si>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</si>
  <si>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</si>
  <si>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</si>
  <si>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</si>
  <si>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</si>
  <si>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</si>
  <si>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</si>
  <si>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</si>
  <si>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</si>
  <si>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</si>
  <si>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</si>
  <si>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</si>
  <si>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</si>
  <si>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</si>
  <si>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</si>
  <si>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</si>
  <si>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</si>
  <si>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</si>
  <si>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</si>
  <si>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</si>
  <si>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</si>
  <si>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</si>
  <si>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</si>
  <si>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</si>
  <si>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</si>
  <si>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</si>
  <si>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</si>
  <si>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</si>
  <si>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</si>
  <si>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</si>
  <si>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</si>
  <si>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</si>
  <si>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</si>
  <si>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</si>
  <si>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</si>
  <si>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</si>
  <si>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</si>
  <si>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</si>
  <si>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</si>
  <si>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</si>
  <si>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</si>
  <si>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</si>
  <si>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</si>
  <si>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</si>
  <si>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</si>
  <si>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</si>
  <si>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</si>
  <si>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</si>
  <si>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</si>
  <si>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</si>
  <si>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</si>
  <si>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</si>
  <si>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</si>
  <si>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</si>
  <si>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</si>
  <si>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</si>
  <si>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</si>
  <si>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</si>
  <si>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</si>
  <si>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</si>
  <si>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</si>
  <si>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</si>
  <si>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</si>
  <si>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</si>
  <si>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</si>
  <si>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</si>
  <si>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</si>
  <si>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</si>
  <si>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</si>
  <si>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</si>
  <si>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</si>
  <si>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</si>
  <si>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</si>
  <si>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</si>
  <si>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</si>
  <si>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</si>
  <si>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</si>
  <si>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</si>
  <si>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</si>
  <si>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</si>
  <si>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</si>
  <si>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</si>
  <si>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</si>
  <si>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</si>
  <si>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</si>
  <si>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</si>
  <si>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</si>
  <si>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</si>
  <si>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</si>
  <si>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</si>
  <si>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</si>
  <si>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</si>
  <si>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</si>
  <si>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</si>
  <si>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</si>
  <si>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</si>
  <si>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</si>
  <si>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</si>
  <si>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</si>
  <si>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</si>
  <si>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</si>
  <si>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</si>
  <si>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</si>
  <si>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</si>
  <si>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</si>
  <si>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</si>
  <si>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</si>
  <si>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</si>
  <si>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</si>
  <si>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</si>
  <si>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</si>
  <si>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</si>
  <si>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</si>
  <si>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</si>
  <si>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</si>
  <si>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</si>
  <si>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</si>
  <si>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</si>
  <si>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</si>
  <si>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</si>
  <si>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</si>
  <si>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</si>
  <si>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</si>
  <si>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</si>
  <si>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</si>
  <si>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</si>
  <si>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</si>
  <si>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</si>
  <si>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</si>
  <si>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</si>
  <si>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</si>
  <si>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</si>
  <si>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</si>
  <si>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</si>
  <si>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</si>
  <si>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</si>
  <si>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</si>
  <si>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</si>
  <si>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</si>
  <si>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</si>
  <si>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</si>
  <si>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</si>
  <si>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</si>
  <si>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</si>
  <si>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</si>
  <si>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</si>
  <si>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</si>
  <si>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</si>
  <si>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</si>
  <si>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</si>
  <si>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</si>
  <si>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</si>
  <si>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</si>
  <si>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</si>
  <si>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</si>
  <si>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</si>
  <si>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</si>
  <si>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</si>
  <si>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</si>
  <si>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</si>
  <si>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</si>
  <si>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</si>
  <si>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</si>
  <si>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</si>
  <si>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</si>
  <si>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</si>
  <si>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</si>
  <si>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</si>
  <si>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</si>
  <si>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</si>
  <si>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</si>
  <si>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</si>
  <si>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</si>
  <si>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</si>
  <si>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</si>
  <si>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</si>
  <si>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</si>
  <si>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</si>
  <si>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</si>
  <si>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</si>
  <si>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</si>
  <si>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</si>
  <si>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</si>
  <si>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</si>
  <si>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</si>
  <si>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</si>
  <si>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</si>
  <si>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</si>
  <si>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</si>
  <si>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</si>
  <si>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</si>
  <si>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</si>
  <si>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</si>
  <si>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</si>
  <si>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</si>
  <si>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</si>
  <si>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</si>
  <si>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</si>
  <si>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</si>
  <si>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</si>
  <si>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</si>
  <si>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</si>
  <si>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</si>
  <si>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</si>
  <si>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</si>
  <si>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</si>
  <si>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</si>
  <si>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</si>
  <si>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</si>
  <si>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</si>
  <si>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</si>
  <si>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</si>
  <si>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</si>
  <si>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</si>
  <si>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</si>
  <si>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</si>
  <si>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</si>
  <si>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</si>
  <si>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</si>
  <si>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</si>
  <si>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</si>
  <si>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</si>
  <si>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</si>
  <si>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</si>
  <si>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</si>
  <si>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</si>
  <si>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</si>
  <si>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</si>
  <si>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</si>
  <si>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</si>
  <si>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</si>
  <si>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</si>
  <si>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</si>
  <si>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</si>
  <si>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</si>
  <si>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</si>
  <si>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</si>
  <si>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</si>
  <si>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</si>
  <si>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</si>
  <si>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</si>
  <si>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</si>
  <si>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</si>
  <si>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</si>
  <si>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</si>
  <si>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</si>
  <si>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</si>
  <si>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</si>
  <si>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</si>
  <si>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</si>
  <si>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</si>
  <si>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</si>
  <si>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</si>
  <si>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</si>
  <si>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</si>
  <si>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</si>
  <si>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</si>
  <si>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</si>
  <si>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</si>
  <si>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</si>
  <si>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</si>
  <si>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</si>
  <si>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</si>
  <si>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</si>
  <si>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</si>
  <si>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</si>
  <si>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</si>
  <si>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</si>
  <si>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</si>
  <si>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</si>
  <si>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</si>
  <si>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</si>
  <si>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</si>
  <si>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</si>
  <si>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</si>
  <si>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</si>
  <si>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</si>
  <si>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</si>
  <si>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</si>
  <si>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</si>
  <si>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</si>
  <si>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</si>
  <si>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</si>
  <si>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</si>
  <si>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</si>
  <si>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</si>
  <si>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</si>
  <si>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</si>
  <si>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</si>
  <si>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</si>
  <si>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</si>
  <si>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</si>
  <si>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</si>
  <si>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</si>
  <si>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</si>
  <si>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</si>
  <si>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</si>
  <si>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</si>
  <si>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</si>
  <si>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</si>
  <si>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</si>
  <si>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</si>
  <si>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</si>
  <si>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</si>
  <si>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</si>
  <si>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</si>
  <si>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</si>
  <si>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</si>
  <si>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</si>
  <si>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</si>
  <si>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</si>
  <si>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</si>
  <si>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</si>
  <si>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</si>
  <si>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</si>
  <si>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</si>
  <si>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</si>
  <si>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</si>
  <si>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</si>
  <si>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</si>
  <si>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</si>
  <si>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</si>
  <si>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</si>
  <si>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</si>
  <si>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</si>
  <si>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</si>
  <si>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</si>
  <si>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</si>
  <si>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</si>
  <si>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</si>
  <si>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</si>
  <si>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</si>
  <si>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</si>
  <si>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</si>
  <si>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</si>
  <si>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</si>
  <si>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</si>
  <si>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</si>
  <si>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</si>
  <si>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</si>
  <si>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</si>
  <si>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</si>
  <si>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</si>
  <si>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</si>
  <si>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</si>
  <si>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</si>
  <si>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</si>
  <si>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</si>
  <si>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</si>
  <si>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</si>
  <si>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</si>
  <si>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</si>
  <si>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</si>
  <si>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</si>
  <si>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</si>
  <si>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</si>
  <si>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</si>
  <si>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</si>
  <si>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</si>
  <si>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</si>
  <si>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</si>
  <si>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</si>
  <si>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</si>
  <si>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</si>
  <si>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</si>
  <si>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</si>
  <si>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</si>
  <si>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</si>
  <si>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</si>
  <si>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</si>
  <si>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</si>
  <si>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</si>
  <si>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</si>
  <si>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</si>
  <si>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</si>
  <si>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</si>
  <si>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</si>
  <si>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</si>
  <si>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</si>
  <si>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</si>
  <si>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</si>
  <si>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</si>
  <si>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</si>
  <si>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</si>
  <si>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</si>
  <si>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</si>
  <si>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</si>
  <si>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</si>
  <si>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</si>
  <si>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</si>
  <si>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</si>
  <si>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</si>
  <si>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</si>
  <si>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</si>
  <si>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</si>
  <si>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</si>
  <si>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</si>
  <si>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</si>
  <si>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</si>
  <si>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</si>
  <si>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</si>
  <si>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</si>
  <si>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</si>
  <si>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</si>
  <si>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</si>
  <si>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</si>
  <si>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</si>
  <si>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</si>
  <si>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</si>
  <si>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</si>
  <si>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</si>
  <si>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</si>
  <si>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</si>
  <si>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</si>
  <si>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</si>
  <si>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</si>
  <si>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</si>
  <si>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</si>
  <si>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</si>
  <si>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</si>
  <si>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</si>
  <si>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</si>
  <si>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</si>
  <si>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</si>
  <si>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</si>
  <si>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</si>
  <si>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</si>
  <si>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</si>
  <si>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</si>
  <si>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</si>
  <si>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</si>
  <si>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</si>
  <si>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</si>
  <si>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</si>
  <si>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</si>
  <si>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</si>
  <si>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</si>
  <si>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</si>
  <si>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</si>
  <si>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</si>
  <si>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</si>
  <si>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</si>
  <si>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</si>
  <si>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</si>
  <si>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</si>
  <si>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</si>
  <si>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</si>
  <si>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</si>
  <si>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</si>
  <si>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</si>
  <si>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</si>
  <si>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</si>
  <si>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</si>
  <si>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</si>
  <si>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</si>
  <si>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</si>
  <si>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</si>
  <si>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</si>
  <si>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</si>
  <si>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</si>
  <si>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</si>
  <si>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</si>
  <si>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</si>
  <si>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</si>
  <si>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</si>
  <si>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</si>
  <si>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</si>
  <si>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</si>
  <si>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</si>
  <si>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</si>
  <si>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</si>
  <si>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</si>
  <si>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</si>
  <si>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</si>
  <si>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</si>
  <si>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</si>
  <si>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</si>
  <si>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</si>
  <si>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</si>
  <si>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</si>
  <si>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</si>
  <si>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</si>
  <si>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</si>
  <si>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</si>
  <si>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</si>
  <si>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</si>
  <si>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</si>
  <si>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</si>
  <si>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</si>
  <si>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</si>
  <si>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</si>
  <si>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</si>
  <si>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</si>
  <si>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</si>
  <si>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</si>
  <si>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</si>
  <si>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</si>
  <si>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</si>
  <si>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</si>
  <si>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</si>
  <si>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</si>
  <si>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</si>
  <si>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</si>
  <si>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</si>
  <si>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</si>
  <si>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</si>
  <si>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</si>
  <si>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</si>
  <si>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</si>
  <si>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</si>
  <si>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</si>
  <si>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</si>
  <si>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</si>
  <si>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</si>
  <si>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</si>
  <si>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</si>
  <si>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</si>
  <si>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</si>
  <si>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</si>
  <si>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</si>
  <si>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</si>
  <si>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</si>
  <si>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</si>
  <si>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</si>
  <si>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</si>
  <si>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</si>
  <si>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</si>
  <si>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</si>
  <si>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</si>
  <si>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</si>
  <si>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</si>
  <si>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</si>
  <si>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</si>
  <si>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</si>
  <si>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</si>
  <si>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</si>
  <si>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</si>
  <si>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</si>
  <si>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</si>
  <si>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</si>
  <si>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</si>
  <si>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</si>
  <si>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</si>
  <si>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</si>
  <si>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</si>
  <si>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</si>
  <si>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</si>
  <si>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</si>
  <si>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</si>
  <si>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</si>
  <si>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</si>
  <si>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</si>
  <si>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</si>
  <si>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</si>
  <si>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</si>
  <si>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</si>
  <si>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</si>
  <si>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</si>
  <si>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</si>
  <si>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</si>
  <si>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</si>
  <si>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</si>
  <si>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</si>
  <si>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</si>
  <si>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</si>
  <si>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</si>
  <si>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</si>
  <si>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</si>
  <si>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</si>
  <si>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</si>
  <si>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</si>
  <si>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</si>
  <si>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</si>
  <si>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</si>
  <si>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</si>
  <si>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</si>
  <si>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</si>
  <si>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</si>
  <si>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</si>
  <si>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</si>
  <si>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</si>
  <si>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</si>
  <si>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</si>
  <si>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</si>
  <si>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</si>
  <si>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</si>
  <si>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</si>
  <si>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</si>
  <si>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</si>
  <si>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</si>
  <si>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</si>
  <si>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</si>
  <si>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</si>
  <si>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</si>
  <si>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</si>
  <si>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</si>
  <si>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</si>
  <si>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</si>
  <si>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</si>
  <si>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</si>
  <si>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</si>
  <si>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</si>
  <si>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</si>
  <si>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</si>
  <si>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</si>
  <si>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</si>
  <si>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</si>
  <si>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</si>
  <si>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</si>
  <si>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</si>
  <si>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</si>
  <si>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</si>
  <si>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</si>
  <si>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</si>
  <si>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</si>
  <si>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</si>
  <si>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</si>
  <si>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</si>
  <si>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</si>
  <si>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</si>
  <si>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</si>
  <si>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</si>
  <si>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</si>
  <si>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</si>
  <si>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</si>
  <si>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</si>
  <si>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</si>
  <si>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</si>
  <si>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</si>
  <si>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</si>
  <si>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</si>
  <si>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</si>
  <si>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</si>
  <si>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</si>
  <si>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</si>
  <si>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</si>
  <si>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</si>
  <si>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</si>
  <si>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</si>
  <si>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</si>
  <si>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</si>
  <si>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</si>
  <si>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</si>
  <si>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</si>
  <si>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</si>
  <si>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</si>
  <si>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</si>
  <si>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</si>
  <si>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</si>
  <si>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</si>
  <si>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</si>
  <si>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</si>
  <si>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</si>
  <si>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</si>
  <si>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</si>
  <si>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</si>
  <si>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</si>
  <si>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</si>
  <si>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</si>
  <si>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</si>
  <si>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</si>
  <si>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</si>
  <si>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</si>
  <si>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</si>
  <si>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</si>
  <si>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</si>
  <si>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</si>
  <si>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</si>
  <si>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</si>
  <si>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</si>
  <si>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</si>
  <si>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</si>
  <si>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</si>
  <si>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</si>
  <si>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</si>
  <si>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</si>
  <si>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</si>
  <si>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</si>
  <si>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</si>
  <si>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</si>
  <si>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</si>
  <si>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</si>
  <si>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</si>
  <si>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</si>
  <si>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</si>
  <si>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</si>
  <si>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</si>
  <si>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</si>
  <si>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</si>
  <si>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</si>
  <si>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</si>
  <si>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</si>
  <si>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</si>
  <si>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</si>
  <si>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</si>
  <si>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</si>
  <si>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</si>
  <si>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</si>
  <si>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</si>
  <si>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</si>
  <si>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</si>
  <si>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</si>
  <si>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</si>
  <si>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</si>
  <si>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</si>
  <si>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</si>
  <si>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</si>
  <si>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</si>
  <si>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</si>
  <si>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</si>
  <si>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</si>
  <si>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</si>
  <si>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</si>
  <si>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</si>
  <si>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</si>
  <si>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</si>
  <si>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</si>
  <si>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</si>
  <si>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</si>
  <si>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</si>
  <si>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</si>
  <si>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</si>
  <si>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</si>
  <si>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</si>
  <si>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</si>
  <si>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</si>
  <si>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</si>
  <si>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</si>
  <si>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</si>
  <si>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</si>
  <si>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</si>
  <si>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</si>
  <si>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</si>
  <si>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</si>
  <si>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</si>
  <si>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</si>
  <si>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</si>
  <si>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</si>
  <si>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</si>
  <si>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</si>
  <si>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</si>
  <si>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</si>
  <si>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</si>
  <si>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</si>
  <si>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</si>
  <si>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</si>
  <si>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</si>
  <si>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</si>
  <si>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</si>
  <si>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</si>
  <si>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</si>
  <si>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</si>
  <si>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</si>
  <si>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</si>
  <si>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</si>
  <si>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</si>
  <si>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</si>
  <si>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</si>
  <si>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</si>
  <si>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</si>
  <si>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</si>
  <si>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</si>
  <si>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</si>
  <si>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</si>
  <si>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</si>
  <si>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</si>
  <si>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</si>
  <si>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</si>
  <si>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</si>
  <si>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</si>
  <si>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</si>
  <si>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</si>
  <si>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</si>
  <si>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</si>
  <si>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</si>
  <si>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</si>
  <si>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</si>
  <si>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</si>
  <si>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</si>
  <si>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</si>
  <si>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</si>
  <si>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</si>
  <si>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</si>
  <si>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</si>
  <si>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</si>
  <si>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</si>
  <si>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</si>
  <si>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</si>
  <si>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</si>
  <si>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</si>
  <si>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</si>
  <si>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</si>
  <si>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</si>
  <si>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</si>
  <si>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</si>
  <si>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</si>
  <si>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</si>
  <si>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</si>
  <si>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</si>
  <si>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</si>
  <si>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</si>
  <si>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</si>
  <si>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</si>
  <si>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</si>
  <si>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</si>
  <si>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</si>
  <si>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</si>
  <si>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</si>
  <si>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</si>
  <si>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</si>
  <si>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</si>
  <si>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</si>
  <si>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</si>
  <si>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</si>
  <si>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</si>
  <si>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</si>
  <si>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</si>
  <si>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</si>
  <si>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</si>
  <si>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</si>
  <si>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</si>
  <si>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</si>
  <si>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</si>
  <si>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</si>
  <si>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</si>
  <si>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</si>
  <si>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</si>
  <si>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</si>
  <si>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</si>
  <si>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</si>
  <si>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</si>
  <si>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</si>
  <si>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</si>
  <si>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</si>
  <si>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</si>
  <si>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</si>
  <si>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</si>
  <si>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</si>
  <si>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</si>
  <si>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</si>
  <si>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</si>
  <si>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</si>
  <si>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</si>
  <si>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</si>
  <si>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</si>
  <si>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</si>
  <si>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</si>
  <si>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</si>
  <si>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</si>
  <si>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</si>
  <si>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</si>
  <si>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</si>
  <si>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</si>
  <si>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</si>
  <si>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</si>
  <si>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</si>
  <si>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</si>
  <si>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</si>
  <si>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</si>
  <si>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</si>
  <si>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</si>
  <si>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</si>
  <si>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</si>
  <si>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</si>
  <si>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</si>
  <si>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</si>
  <si>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</si>
  <si>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</si>
  <si>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</si>
  <si>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</si>
  <si>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</si>
  <si>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</si>
  <si>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</si>
  <si>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</si>
  <si>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</si>
  <si>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</si>
  <si>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</si>
  <si>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</si>
  <si>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</si>
  <si>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</si>
  <si>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</si>
  <si>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</si>
  <si>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</si>
  <si>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</si>
  <si>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</si>
  <si>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</si>
  <si>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</si>
  <si>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</si>
  <si>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</si>
  <si>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</si>
  <si>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</si>
  <si>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</si>
  <si>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</si>
  <si>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</si>
  <si>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</si>
  <si>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</si>
  <si>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</si>
  <si>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</si>
  <si>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</si>
  <si>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</si>
  <si>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</si>
  <si>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</si>
  <si>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</si>
  <si>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</si>
  <si>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</si>
  <si>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</si>
  <si>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</si>
  <si>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</si>
  <si>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</si>
  <si>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</si>
  <si>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</si>
  <si>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</si>
  <si>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</si>
  <si>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</si>
  <si>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</si>
  <si>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</si>
  <si>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</si>
  <si>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</si>
  <si>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</si>
  <si>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</si>
  <si>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</si>
  <si>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</si>
  <si>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</si>
  <si>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</si>
  <si>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</si>
  <si>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</si>
  <si>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</si>
  <si>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</si>
  <si>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</si>
  <si>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</si>
  <si>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</si>
  <si>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</si>
  <si>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</si>
  <si>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</si>
  <si>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</si>
  <si>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</si>
  <si>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</si>
  <si>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</si>
  <si>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</si>
  <si>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</si>
  <si>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</si>
  <si>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</si>
  <si>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</si>
  <si>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</si>
  <si>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</si>
  <si>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</si>
  <si>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</si>
  <si>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</si>
  <si>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</si>
  <si>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</si>
  <si>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</si>
  <si>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</si>
  <si>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</si>
  <si>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</si>
  <si>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</si>
  <si>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</si>
  <si>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</si>
  <si>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</si>
  <si>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</si>
  <si>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</si>
  <si>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</si>
  <si>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</si>
  <si>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</si>
  <si>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</si>
  <si>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</si>
  <si>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</si>
  <si>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</si>
  <si>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</si>
  <si>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</si>
  <si>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</si>
  <si>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</si>
  <si>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</si>
  <si>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</si>
  <si>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</si>
  <si>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</si>
  <si>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</si>
  <si>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</si>
  <si>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</si>
  <si>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</si>
  <si>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</si>
  <si>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</si>
  <si>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</si>
  <si>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</si>
  <si>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</si>
  <si>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</si>
  <si>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</si>
  <si>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</si>
  <si>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</si>
  <si>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</si>
  <si>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</si>
  <si>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</si>
  <si>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</si>
  <si>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</si>
  <si>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</si>
  <si>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</si>
  <si>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</si>
  <si>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</si>
  <si>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</si>
  <si>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</si>
  <si>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</si>
  <si>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</si>
  <si>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</si>
  <si>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</si>
  <si>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</si>
  <si>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</si>
  <si>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</si>
  <si>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</si>
  <si>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</si>
  <si>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</si>
  <si>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</si>
  <si>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</si>
  <si>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</si>
  <si>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</si>
  <si>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</si>
  <si>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</si>
  <si>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</si>
  <si>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</si>
  <si>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</si>
  <si>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</si>
  <si>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</si>
  <si>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</si>
  <si>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</si>
  <si>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</si>
  <si>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</si>
  <si>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</si>
  <si>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</si>
  <si>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</si>
  <si>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</si>
  <si>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</si>
  <si>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</si>
  <si>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</si>
  <si>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</si>
  <si>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</si>
  <si>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</si>
  <si>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</si>
  <si>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</si>
  <si>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</si>
  <si>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</si>
  <si>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</si>
  <si>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</si>
  <si>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</si>
  <si>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</si>
  <si>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</si>
  <si>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</si>
  <si>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</si>
  <si>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</si>
  <si>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</si>
  <si>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</si>
  <si>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</si>
  <si>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</si>
  <si>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</si>
  <si>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</si>
  <si>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</si>
  <si>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</si>
  <si>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</si>
  <si>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</si>
  <si>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</si>
  <si>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</si>
  <si>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</si>
  <si>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</si>
  <si>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</si>
  <si>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</si>
  <si>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</si>
  <si>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</si>
  <si>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</si>
  <si>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</si>
  <si>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</si>
  <si>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</si>
  <si>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</si>
  <si>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</si>
  <si>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</si>
  <si>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</si>
  <si>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</si>
  <si>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</si>
  <si>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</si>
  <si>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</si>
  <si>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</si>
  <si>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</si>
  <si>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</si>
  <si>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</si>
  <si>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</si>
  <si>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</si>
  <si>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</si>
  <si>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</si>
  <si>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</si>
  <si>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</si>
  <si>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</si>
  <si>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</si>
  <si>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</si>
  <si>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</si>
  <si>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</si>
  <si>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</si>
  <si>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</si>
  <si>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</si>
  <si>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</si>
  <si>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</si>
  <si>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</si>
  <si>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</si>
  <si>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</si>
  <si>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</si>
  <si>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</si>
  <si>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</si>
  <si>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</si>
  <si>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</si>
  <si>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</si>
  <si>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</si>
  <si>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</si>
  <si>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</si>
  <si>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</si>
  <si>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</si>
  <si>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</si>
  <si>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</si>
  <si>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</si>
  <si>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</si>
  <si>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</si>
  <si>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</si>
  <si>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</si>
  <si>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</si>
  <si>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</si>
  <si>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</si>
  <si>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</si>
  <si>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</si>
  <si>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</si>
  <si>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</si>
  <si>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</si>
  <si>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</si>
  <si>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</si>
  <si>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</si>
  <si>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</si>
  <si>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</si>
  <si>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</si>
  <si>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</si>
  <si>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</si>
  <si>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</si>
  <si>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</si>
  <si>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</si>
  <si>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</si>
  <si>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</si>
  <si>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</si>
  <si>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</si>
  <si>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</si>
  <si>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</si>
  <si>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</si>
  <si>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</si>
  <si>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</si>
  <si>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</si>
  <si>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</si>
  <si>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</si>
  <si>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</si>
  <si>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</si>
  <si>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</si>
  <si>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</si>
  <si>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</si>
  <si>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</si>
  <si>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</si>
  <si>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</si>
  <si>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</si>
  <si>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</si>
  <si>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</si>
  <si>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</si>
  <si>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</si>
  <si>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</si>
  <si>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</si>
  <si>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</si>
  <si>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</si>
  <si>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</si>
  <si>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</si>
  <si>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</si>
  <si>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</si>
  <si>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</si>
  <si>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</si>
  <si>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</si>
  <si>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</si>
  <si>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</si>
  <si>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</si>
  <si>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</si>
  <si>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</si>
  <si>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</si>
  <si>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</si>
  <si>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</si>
  <si>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</si>
  <si>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</si>
  <si>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</si>
  <si>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</si>
  <si>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</si>
  <si>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</si>
  <si>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</si>
  <si>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</si>
  <si>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</si>
  <si>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</si>
  <si>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</si>
  <si>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</si>
  <si>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</si>
  <si>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</si>
  <si>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</si>
  <si>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</si>
  <si>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</si>
  <si>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</si>
  <si>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</si>
  <si>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</si>
  <si>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</si>
  <si>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</si>
  <si>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</si>
  <si>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</si>
  <si>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</si>
  <si>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</si>
  <si>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</si>
  <si>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</si>
  <si>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</si>
  <si>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</si>
  <si>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</si>
  <si>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</si>
  <si>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</si>
  <si>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</si>
  <si>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</si>
  <si>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</si>
  <si>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</si>
  <si>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</si>
  <si>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</si>
  <si>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</si>
  <si>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</si>
  <si>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</si>
  <si>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</si>
  <si>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</si>
  <si>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</si>
  <si>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</si>
  <si>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</si>
  <si>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</si>
  <si>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</si>
  <si>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</si>
  <si>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</si>
  <si>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</si>
  <si>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</si>
  <si>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</si>
  <si>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</si>
  <si>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</si>
  <si>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</si>
  <si>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</si>
  <si>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</si>
  <si>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</si>
  <si>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</si>
  <si>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</si>
  <si>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</si>
  <si>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</si>
  <si>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</si>
  <si>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</si>
  <si>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</si>
  <si>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</si>
  <si>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</si>
  <si>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</si>
  <si>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</si>
  <si>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</si>
  <si>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</si>
  <si>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</si>
  <si>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</si>
  <si>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</si>
  <si>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</si>
  <si>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</si>
  <si>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</si>
  <si>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</si>
  <si>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</si>
  <si>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</si>
  <si>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</si>
  <si>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</si>
  <si>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</si>
  <si>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</si>
  <si>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</si>
  <si>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</si>
  <si>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</si>
  <si>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</si>
  <si>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</si>
  <si>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</si>
  <si>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</si>
  <si>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</si>
  <si>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</si>
  <si>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</si>
  <si>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</si>
  <si>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</si>
  <si>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</si>
  <si>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</si>
  <si>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</si>
  <si>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</si>
  <si>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</si>
  <si>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</si>
  <si>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</si>
  <si>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</si>
  <si>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</si>
  <si>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</si>
  <si>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</si>
  <si>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</si>
  <si>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</si>
  <si>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</si>
  <si>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</si>
  <si>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</si>
  <si>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</si>
  <si>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</si>
  <si>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</si>
  <si>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</si>
  <si>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</si>
  <si>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</si>
  <si>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</si>
  <si>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</si>
  <si>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</si>
  <si>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</si>
  <si>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</si>
  <si>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</si>
  <si>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</si>
  <si>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</si>
  <si>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</si>
  <si>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</si>
  <si>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</si>
  <si>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</si>
  <si>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</si>
  <si>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</si>
  <si>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</si>
  <si>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</si>
  <si>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</si>
  <si>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</si>
  <si>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</si>
  <si>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</si>
  <si>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</si>
  <si>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</si>
  <si>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</si>
  <si>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</si>
  <si>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</si>
  <si>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</si>
  <si>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</si>
  <si>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</si>
  <si>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</si>
  <si>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</si>
  <si>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</si>
  <si>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</si>
  <si>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</si>
  <si>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</si>
  <si>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</si>
  <si>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</si>
  <si>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</si>
  <si>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</si>
  <si>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</si>
  <si>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</si>
  <si>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</si>
  <si>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</si>
  <si>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</si>
  <si>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</si>
  <si>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</si>
  <si>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</si>
  <si>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</si>
  <si>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</si>
  <si>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</si>
  <si>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</si>
  <si>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</si>
  <si>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</si>
  <si>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</si>
  <si>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</si>
  <si>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</si>
  <si>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</si>
  <si>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</si>
  <si>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</si>
  <si>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</si>
  <si>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</si>
  <si>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</si>
  <si>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</si>
  <si>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</si>
  <si>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</si>
  <si>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</si>
  <si>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</si>
  <si>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</si>
  <si>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</si>
  <si>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</si>
  <si>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</si>
  <si>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</si>
  <si>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</si>
  <si>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</si>
  <si>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</si>
  <si>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</si>
  <si>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</si>
  <si>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</si>
  <si>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</si>
  <si>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</si>
  <si>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</si>
  <si>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</si>
  <si>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</si>
  <si>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</si>
  <si>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</si>
  <si>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</si>
  <si>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</si>
  <si>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</si>
  <si>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</si>
  <si>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</si>
  <si>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</si>
  <si>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</si>
  <si>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</si>
  <si>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</si>
  <si>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</si>
  <si>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</si>
  <si>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</si>
  <si>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</si>
  <si>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</si>
  <si>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</si>
  <si>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</si>
  <si>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</si>
  <si>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</si>
  <si>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</si>
  <si>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</si>
  <si>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</si>
  <si>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</si>
  <si>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</si>
  <si>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</si>
  <si>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</si>
  <si>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</si>
  <si>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</si>
  <si>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</si>
  <si>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</si>
  <si>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</si>
  <si>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</si>
  <si>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</si>
  <si>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</si>
  <si>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</si>
  <si>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</si>
  <si>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</si>
  <si>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</si>
  <si>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</si>
  <si>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</si>
  <si>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</si>
  <si>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</si>
  <si>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</si>
  <si>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</si>
  <si>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</si>
  <si>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</si>
  <si>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</si>
  <si>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</si>
  <si>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</si>
  <si>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</si>
  <si>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</si>
  <si>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</si>
  <si>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</si>
  <si>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</si>
  <si>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</si>
  <si>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</si>
  <si>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</si>
  <si>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</si>
  <si>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</si>
  <si>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</si>
  <si>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</si>
  <si>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</si>
  <si>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</si>
  <si>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</si>
  <si>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</si>
  <si>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</si>
  <si>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</si>
  <si>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</si>
  <si>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</si>
  <si>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</si>
  <si>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</si>
  <si>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</si>
  <si>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</si>
  <si>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</si>
  <si>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</si>
  <si>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</si>
  <si>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</si>
  <si>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</si>
  <si>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</si>
  <si>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</si>
  <si>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</si>
  <si>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</si>
  <si>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</si>
  <si>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</si>
  <si>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</si>
  <si>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</si>
  <si>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</si>
  <si>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</si>
  <si>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</si>
  <si>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</si>
  <si>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</si>
  <si>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</si>
  <si>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</si>
  <si>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</si>
  <si>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</si>
  <si>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</si>
  <si>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</si>
  <si>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</si>
  <si>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</si>
  <si>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</si>
  <si>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</si>
  <si>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</si>
  <si>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</si>
  <si>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</si>
  <si>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</si>
  <si>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</si>
  <si>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</si>
  <si>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</si>
  <si>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</si>
  <si>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</si>
  <si>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</si>
  <si>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</si>
  <si>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</si>
  <si>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</si>
  <si>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</si>
  <si>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</si>
  <si>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</si>
  <si>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</si>
  <si>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</si>
  <si>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</si>
  <si>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</si>
  <si>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</si>
  <si>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</si>
  <si>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</si>
  <si>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</si>
  <si>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</si>
  <si>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</si>
  <si>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</si>
  <si>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</si>
  <si>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</si>
  <si>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</si>
  <si>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</si>
  <si>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</si>
  <si>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</si>
  <si>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</si>
  <si>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</si>
  <si>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</si>
  <si>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</si>
  <si>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</si>
  <si>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</si>
  <si>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</si>
  <si>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</si>
  <si>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</si>
  <si>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</si>
  <si>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</si>
  <si>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</si>
  <si>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</si>
  <si>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</si>
  <si>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</si>
  <si>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</si>
  <si>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</si>
  <si>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</si>
  <si>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</si>
  <si>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</si>
  <si>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</si>
  <si>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</si>
  <si>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</si>
  <si>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</si>
  <si>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</si>
  <si>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</si>
  <si>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</si>
  <si>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</si>
  <si>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</si>
  <si>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</si>
  <si>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</si>
  <si>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</si>
  <si>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</si>
  <si>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</si>
  <si>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</si>
  <si>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</si>
  <si>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</si>
  <si>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</si>
  <si>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</si>
  <si>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</si>
  <si>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</si>
  <si>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</si>
  <si>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</si>
  <si>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</si>
  <si>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</si>
  <si>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</si>
  <si>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</si>
  <si>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</si>
  <si>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</si>
  <si>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</si>
  <si>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</si>
  <si>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</si>
  <si>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</si>
  <si>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</si>
  <si>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</si>
  <si>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</si>
  <si>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</si>
  <si>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</si>
  <si>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</si>
  <si>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</si>
  <si>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</si>
  <si>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</si>
  <si>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</si>
  <si>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</si>
  <si>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</si>
  <si>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</si>
  <si>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</si>
  <si>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</si>
  <si>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</si>
  <si>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</si>
  <si>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</si>
  <si>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</si>
  <si>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</si>
  <si>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</si>
  <si>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</si>
  <si>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</si>
  <si>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</si>
  <si>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</si>
  <si>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</si>
  <si>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</si>
  <si>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</si>
  <si>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</si>
  <si>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</si>
  <si>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</si>
  <si>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</si>
  <si>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</si>
  <si>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</si>
  <si>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</si>
  <si>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</si>
  <si>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</si>
  <si>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</si>
  <si>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</si>
  <si>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</si>
  <si>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</si>
  <si>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</si>
  <si>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</si>
  <si>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</si>
  <si>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</si>
  <si>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</si>
  <si>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</si>
  <si>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</si>
  <si>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</si>
  <si>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</si>
  <si>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</si>
  <si>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</si>
  <si>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</si>
  <si>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</si>
  <si>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</si>
  <si>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</si>
  <si>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</si>
  <si>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</si>
  <si>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</si>
  <si>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</si>
  <si>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</si>
  <si>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</si>
  <si>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</si>
  <si>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</si>
  <si>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</si>
  <si>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</si>
  <si>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</si>
  <si>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</si>
  <si>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</si>
  <si>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</si>
  <si>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</si>
  <si>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</si>
  <si>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</si>
  <si>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</si>
  <si>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</si>
  <si>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</si>
  <si>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</si>
  <si>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</si>
  <si>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</si>
  <si>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</si>
  <si>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</si>
  <si>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</si>
  <si>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</si>
  <si>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</si>
  <si>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</si>
  <si>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</si>
  <si>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</si>
  <si>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</si>
  <si>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</si>
  <si>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</si>
  <si>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</si>
  <si>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</si>
  <si>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</si>
  <si>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</si>
  <si>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</si>
  <si>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</si>
  <si>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</si>
  <si>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</si>
  <si>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</si>
  <si>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</si>
  <si>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</si>
  <si>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</si>
  <si>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</si>
  <si>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</si>
  <si>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</si>
  <si>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</si>
  <si>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</si>
  <si>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</si>
  <si>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</si>
  <si>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</si>
  <si>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</si>
  <si>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</si>
  <si>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</si>
  <si>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</si>
  <si>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</si>
  <si>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</si>
  <si>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</si>
  <si>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</si>
  <si>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</si>
  <si>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</si>
  <si>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</si>
  <si>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</si>
  <si>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</si>
  <si>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</si>
  <si>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</si>
  <si>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</si>
  <si>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</si>
  <si>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</si>
  <si>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</si>
  <si>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</si>
  <si>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</si>
  <si>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</si>
  <si>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</si>
  <si>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</si>
  <si>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</si>
  <si>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</si>
  <si>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</si>
  <si>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</si>
  <si>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</si>
  <si>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</si>
  <si>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</si>
  <si>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</si>
  <si>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</si>
  <si>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</si>
  <si>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</si>
  <si>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</si>
  <si>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</si>
  <si>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</si>
  <si>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</si>
  <si>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</si>
  <si>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</si>
  <si>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</si>
  <si>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</si>
  <si>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</si>
  <si>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</si>
  <si>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</si>
  <si>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</si>
  <si>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</si>
  <si>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</si>
  <si>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</si>
  <si>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</si>
  <si>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</si>
  <si>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</si>
  <si>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</si>
  <si>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</si>
  <si>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</si>
  <si>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</si>
  <si>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</si>
  <si>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</si>
  <si>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</si>
  <si>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</si>
  <si>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</si>
  <si>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</si>
  <si>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</si>
  <si>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</si>
  <si>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</si>
  <si>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</si>
  <si>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</si>
  <si>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</si>
  <si>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</si>
  <si>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</si>
  <si>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</si>
  <si>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</si>
  <si>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</si>
  <si>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</si>
  <si>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</si>
  <si>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</si>
  <si>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</si>
  <si>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</si>
  <si>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</si>
  <si>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</si>
  <si>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</si>
  <si>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</si>
  <si>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</si>
  <si>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</si>
  <si>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</si>
  <si>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</si>
  <si>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</si>
  <si>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</si>
  <si>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</si>
  <si>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</si>
  <si>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</si>
  <si>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</si>
  <si>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</si>
  <si>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</si>
  <si>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</si>
  <si>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</si>
  <si>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</si>
  <si>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</si>
  <si>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</si>
  <si>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</si>
  <si>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</si>
  <si>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</si>
  <si>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</si>
  <si>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</si>
  <si>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</si>
  <si>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</si>
  <si>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</si>
  <si>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</si>
  <si>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</si>
  <si>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</si>
  <si>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</si>
  <si>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</si>
  <si>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</si>
  <si>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</si>
  <si>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</si>
  <si>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</si>
  <si>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</si>
  <si>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</si>
  <si>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</si>
  <si>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</si>
  <si>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</si>
  <si>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</si>
  <si>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</si>
  <si>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</si>
  <si>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</si>
  <si>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</si>
  <si>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</si>
  <si>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</si>
  <si>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</si>
  <si>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</si>
  <si>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</si>
  <si>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</si>
  <si>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</si>
  <si>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</si>
  <si>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</si>
  <si>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</si>
  <si>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</si>
  <si>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</si>
  <si>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</si>
  <si>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</si>
  <si>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</si>
  <si>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</si>
  <si>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</si>
  <si>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</si>
  <si>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</si>
  <si>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</si>
  <si>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</si>
  <si>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</si>
  <si>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</si>
  <si>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</si>
  <si>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</si>
  <si>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</si>
  <si>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</si>
  <si>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</si>
  <si>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</si>
  <si>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</si>
  <si>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</si>
  <si>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</si>
  <si>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</si>
  <si>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</si>
  <si>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</si>
  <si>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</si>
  <si>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</si>
  <si>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</si>
  <si>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</si>
  <si>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</si>
  <si>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</si>
  <si>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</si>
  <si>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</si>
  <si>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</si>
  <si>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</si>
  <si>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</si>
  <si>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</si>
  <si>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</si>
  <si>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</si>
  <si>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</si>
  <si>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</si>
  <si>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</si>
  <si>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</si>
  <si>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</si>
  <si>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</si>
  <si>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</si>
  <si>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</si>
  <si>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</si>
  <si>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</si>
  <si>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</si>
  <si>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</si>
  <si>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</si>
  <si>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</si>
  <si>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</si>
  <si>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</si>
  <si>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</si>
  <si>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</si>
  <si>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</si>
  <si>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</si>
  <si>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</si>
  <si>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</si>
  <si>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</si>
  <si>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</si>
  <si>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</si>
  <si>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</si>
  <si>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</si>
  <si>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</si>
  <si>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</si>
  <si>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</si>
  <si>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</si>
  <si>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</si>
  <si>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</si>
  <si>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</si>
  <si>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</si>
  <si>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</si>
  <si>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</si>
  <si>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</si>
  <si>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</si>
  <si>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</si>
  <si>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</si>
  <si>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</si>
  <si>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</si>
  <si>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</si>
  <si>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</si>
  <si>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</si>
  <si>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</si>
  <si>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</si>
  <si>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</si>
  <si>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</si>
  <si>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</si>
  <si>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</si>
  <si>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</si>
  <si>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</si>
  <si>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</si>
  <si>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</si>
  <si>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</si>
  <si>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</si>
  <si>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</si>
  <si>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</si>
  <si>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</si>
  <si>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</si>
  <si>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</si>
  <si>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</si>
  <si>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</si>
  <si>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</si>
  <si>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</si>
  <si>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</si>
  <si>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</si>
  <si>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</si>
  <si>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</si>
  <si>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</si>
  <si>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</si>
  <si>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</si>
  <si>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</si>
  <si>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</si>
  <si>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</si>
  <si>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</si>
  <si>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</si>
  <si>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</si>
  <si>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</si>
  <si>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</si>
  <si>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</si>
  <si>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</si>
  <si>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</si>
  <si>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</si>
  <si>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</si>
  <si>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</si>
  <si>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</si>
  <si>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</si>
  <si>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</si>
  <si>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</si>
  <si>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</si>
  <si>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</si>
  <si>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</si>
  <si>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</si>
  <si>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</si>
  <si>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</si>
  <si>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</si>
  <si>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</si>
  <si>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</si>
  <si>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</si>
  <si>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</si>
  <si>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</si>
  <si>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</si>
  <si>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</si>
  <si>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</si>
  <si>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</si>
  <si>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</si>
  <si>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</si>
  <si>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</si>
  <si>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</si>
  <si>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</si>
  <si>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</si>
  <si>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</si>
  <si>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</si>
  <si>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</si>
  <si>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</si>
  <si>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</si>
  <si>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</si>
  <si>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</si>
  <si>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</si>
  <si>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</si>
  <si>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</si>
  <si>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</si>
  <si>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</si>
  <si>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</si>
  <si>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</si>
  <si>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</si>
  <si>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</si>
  <si>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</si>
  <si>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</si>
  <si>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</si>
  <si>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</si>
  <si>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</si>
  <si>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</si>
  <si>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</si>
  <si>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</si>
  <si>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</si>
  <si>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</si>
  <si>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</si>
  <si>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</si>
  <si>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</si>
  <si>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</si>
  <si>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</si>
  <si>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</si>
  <si>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</si>
  <si>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</si>
  <si>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</si>
  <si>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</si>
  <si>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</si>
  <si>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</si>
  <si>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</si>
  <si>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</si>
  <si>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</si>
  <si>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</si>
  <si>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</si>
  <si>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</si>
  <si>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</si>
  <si>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</si>
  <si>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</si>
  <si>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</si>
  <si>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</si>
  <si>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</si>
  <si>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</si>
  <si>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</si>
  <si>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</si>
  <si>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</si>
  <si>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</si>
  <si>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</si>
  <si>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</si>
  <si>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</si>
  <si>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</si>
  <si>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</si>
  <si>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</si>
  <si>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</si>
  <si>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</si>
  <si>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</si>
  <si>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</si>
  <si>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</si>
  <si>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</si>
  <si>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</si>
  <si>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</si>
  <si>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</si>
  <si>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</si>
  <si>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</si>
  <si>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</si>
  <si>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</si>
  <si>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</si>
  <si>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</si>
  <si>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</si>
  <si>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</si>
  <si>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</si>
  <si>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</si>
  <si>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</si>
  <si>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</si>
  <si>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</si>
  <si>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</si>
  <si>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</si>
  <si>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</si>
  <si>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</si>
  <si>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</si>
  <si>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</si>
  <si>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</si>
  <si>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</si>
  <si>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</si>
  <si>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</si>
  <si>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</si>
  <si>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</si>
  <si>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</si>
  <si>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</si>
  <si>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</si>
  <si>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</si>
  <si>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</si>
  <si>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</si>
  <si>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</si>
  <si>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</si>
  <si>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</si>
  <si>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</si>
  <si>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</si>
  <si>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</si>
  <si>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</si>
  <si>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</si>
  <si>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</si>
  <si>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</si>
  <si>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</si>
  <si>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</si>
  <si>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</si>
  <si>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</si>
  <si>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</si>
  <si>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</si>
  <si>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</si>
  <si>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</si>
  <si>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</si>
  <si>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</si>
  <si>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</si>
  <si>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</si>
  <si>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</si>
  <si>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</si>
  <si>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</si>
  <si>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</si>
  <si>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</si>
  <si>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</si>
  <si>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</si>
  <si>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</si>
  <si>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</si>
  <si>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</si>
  <si>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</si>
  <si>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</si>
  <si>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</si>
  <si>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</si>
  <si>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</si>
  <si>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</si>
  <si>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</si>
  <si>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</si>
  <si>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</si>
  <si>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</si>
  <si>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</si>
  <si>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</si>
  <si>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</si>
  <si>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</si>
  <si>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</si>
  <si>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</si>
  <si>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</si>
  <si>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</si>
  <si>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</si>
  <si>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</si>
  <si>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</si>
  <si>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</si>
  <si>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</si>
  <si>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</si>
  <si>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</si>
  <si>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</si>
  <si>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</si>
  <si>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</si>
  <si>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</si>
  <si>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</si>
  <si>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</si>
  <si>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</si>
  <si>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</si>
  <si>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</si>
  <si>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</si>
  <si>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</si>
  <si>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</si>
  <si>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</si>
  <si>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</si>
  <si>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</si>
  <si>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</si>
  <si>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</si>
  <si>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</si>
  <si>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</si>
  <si>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</si>
  <si>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</si>
  <si>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</si>
  <si>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</si>
  <si>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</si>
  <si>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</si>
  <si>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</si>
  <si>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</si>
  <si>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</si>
  <si>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</si>
  <si>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</si>
  <si>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</si>
  <si>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</si>
  <si>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</si>
  <si>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</si>
  <si>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</si>
  <si>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</si>
  <si>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</si>
  <si>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</si>
  <si>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</si>
  <si>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</si>
  <si>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</si>
  <si>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</si>
  <si>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</si>
  <si>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</si>
  <si>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</si>
  <si>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</si>
  <si>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</si>
  <si>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</si>
  <si>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</si>
  <si>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</si>
  <si>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</si>
  <si>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</si>
  <si>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</si>
  <si>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</si>
  <si>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</si>
  <si>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</si>
  <si>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</si>
  <si>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</si>
  <si>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</si>
  <si>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</si>
  <si>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</si>
  <si>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</si>
  <si>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</si>
  <si>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</si>
  <si>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</si>
  <si>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</si>
  <si>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</si>
  <si>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</si>
  <si>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</si>
  <si>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</si>
  <si>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</si>
  <si>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</si>
  <si>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</si>
  <si>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</si>
  <si>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</si>
  <si>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</si>
  <si>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</si>
  <si>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</si>
  <si>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</si>
  <si>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</si>
  <si>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</si>
  <si>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</si>
  <si>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</si>
  <si>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</si>
  <si>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</si>
  <si>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</si>
  <si>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</si>
  <si>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</si>
  <si>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</si>
  <si>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</si>
  <si>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</si>
  <si>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</si>
  <si>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</si>
  <si>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</si>
  <si>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</si>
  <si>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</si>
  <si>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</si>
  <si>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</si>
  <si>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</si>
  <si>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</si>
  <si>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</si>
  <si>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</si>
  <si>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</si>
  <si>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</si>
  <si>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</si>
  <si>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</si>
  <si>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</si>
  <si>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</si>
  <si>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</si>
  <si>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</si>
  <si>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</si>
  <si>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</si>
  <si>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</si>
  <si>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</si>
  <si>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</si>
  <si>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</si>
  <si>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</si>
  <si>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</si>
  <si>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</si>
  <si>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</si>
  <si>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</si>
  <si>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</si>
  <si>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</si>
  <si>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</si>
  <si>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</si>
  <si>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</si>
  <si>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</si>
  <si>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</si>
  <si>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</si>
  <si>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</si>
  <si>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</si>
  <si>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</si>
  <si>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</si>
  <si>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</si>
  <si>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</si>
  <si>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</si>
  <si>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</si>
  <si>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</si>
  <si>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</si>
  <si>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</si>
  <si>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</si>
  <si>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</si>
  <si>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</si>
  <si>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</si>
  <si>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</si>
  <si>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</si>
  <si>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</si>
  <si>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</si>
  <si>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</si>
  <si>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</si>
  <si>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</si>
  <si>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</si>
  <si>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</si>
  <si>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</si>
  <si>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</si>
  <si>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</si>
  <si>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</si>
  <si>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</si>
  <si>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</si>
  <si>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</si>
  <si>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</si>
  <si>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</si>
  <si>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</si>
  <si>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</si>
  <si>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</si>
  <si>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</si>
  <si>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</si>
  <si>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</si>
  <si>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</si>
  <si>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</si>
  <si>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</si>
  <si>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</si>
  <si>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</si>
  <si>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</si>
  <si>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</si>
  <si>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</si>
  <si>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</si>
  <si>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</si>
  <si>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</si>
  <si>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</si>
  <si>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</si>
  <si>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</si>
  <si>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</si>
  <si>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</si>
  <si>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</si>
  <si>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</si>
  <si>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</si>
  <si>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</si>
  <si>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</si>
  <si>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</si>
  <si>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</si>
  <si>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</si>
  <si>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</si>
  <si>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</si>
  <si>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</si>
  <si>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</si>
  <si>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</si>
  <si>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</si>
  <si>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</si>
  <si>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</si>
  <si>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</si>
  <si>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</si>
  <si>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</si>
  <si>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</si>
  <si>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</si>
  <si>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</si>
  <si>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</si>
  <si>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</si>
  <si>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</si>
  <si>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</si>
  <si>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</si>
  <si>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</si>
  <si>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</si>
  <si>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</si>
  <si>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</si>
  <si>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</si>
  <si>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</si>
  <si>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</si>
  <si>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</si>
  <si>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</si>
  <si>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</si>
  <si>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</si>
  <si>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</si>
  <si>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</si>
  <si>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</si>
  <si>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</si>
  <si>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</si>
  <si>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</si>
  <si>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</si>
  <si>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</si>
  <si>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</si>
  <si>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</si>
  <si>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</si>
  <si>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</si>
  <si>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</si>
  <si>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</si>
  <si>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</si>
  <si>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</si>
  <si>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</si>
  <si>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</si>
  <si>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</si>
  <si>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</si>
  <si>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</si>
  <si>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</si>
  <si>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</si>
  <si>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</si>
  <si>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</si>
  <si>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</si>
  <si>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</si>
  <si>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</si>
  <si>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</si>
  <si>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</si>
  <si>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</si>
  <si>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</si>
  <si>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</si>
  <si>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</si>
  <si>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</si>
  <si>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</si>
  <si>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</si>
  <si>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</si>
  <si>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</si>
  <si>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</si>
  <si>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</si>
  <si>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</si>
  <si>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</si>
  <si>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</si>
  <si>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</si>
  <si>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</si>
  <si>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</si>
  <si>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</si>
  <si>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</si>
  <si>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</si>
  <si>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</si>
  <si>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</si>
  <si>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</si>
  <si>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</si>
  <si>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</si>
  <si>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</si>
  <si>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</si>
  <si>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</si>
  <si>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</si>
  <si>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</si>
  <si>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</si>
  <si>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</si>
  <si>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</si>
  <si>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</si>
  <si>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</si>
  <si>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</si>
  <si>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</si>
  <si>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</si>
  <si>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</si>
  <si>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</si>
  <si>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</si>
  <si>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</si>
  <si>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</si>
  <si>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</si>
  <si>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</si>
  <si>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</si>
  <si>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</si>
  <si>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</si>
  <si>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</si>
  <si>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</si>
  <si>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</si>
  <si>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</si>
  <si>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</si>
  <si>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</si>
  <si>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</si>
  <si>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</si>
  <si>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</si>
  <si>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</si>
  <si>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</si>
  <si>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</si>
  <si>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</si>
  <si>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</si>
  <si>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</si>
  <si>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</si>
  <si>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</si>
  <si>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</si>
  <si>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</si>
  <si>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</si>
  <si>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</si>
  <si>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</si>
  <si>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</si>
  <si>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</si>
  <si>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</si>
  <si>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</si>
  <si>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</si>
  <si>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</si>
  <si>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</si>
  <si>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</si>
  <si>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</si>
  <si>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</si>
  <si>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</si>
  <si>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</si>
  <si>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</si>
  <si>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</si>
  <si>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</si>
  <si>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</si>
  <si>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</si>
  <si>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</si>
  <si>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</si>
  <si>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</si>
  <si>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</si>
  <si>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</si>
  <si>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</si>
  <si>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</si>
  <si>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</si>
  <si>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</si>
  <si>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</si>
  <si>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</si>
  <si>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</si>
  <si>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</si>
  <si>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</si>
  <si>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</si>
  <si>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</si>
  <si>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</si>
  <si>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</si>
  <si>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</si>
  <si>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</si>
  <si>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</si>
  <si>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</si>
  <si>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</si>
  <si>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</si>
  <si>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</si>
  <si>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</si>
  <si>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</si>
  <si>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</si>
  <si>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</si>
  <si>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</si>
  <si>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</si>
  <si>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</si>
  <si>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</si>
  <si>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</si>
  <si>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</si>
  <si>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</si>
  <si>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</si>
  <si>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</si>
  <si>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</si>
  <si>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</si>
  <si>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</si>
  <si>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</si>
  <si>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</si>
  <si>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</si>
  <si>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</si>
  <si>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</si>
  <si>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</si>
  <si>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</si>
  <si>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</si>
  <si>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</si>
  <si>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</si>
  <si>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</si>
  <si>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</si>
  <si>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</si>
  <si>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</si>
  <si>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</si>
  <si>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</si>
  <si>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</si>
  <si>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</si>
  <si>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</si>
  <si>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</si>
  <si>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</si>
  <si>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</si>
  <si>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</si>
  <si>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</si>
  <si>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</si>
  <si>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</si>
  <si>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</si>
  <si>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</si>
  <si>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</si>
  <si>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</si>
  <si>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</si>
  <si>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</si>
  <si>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</si>
  <si>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</si>
  <si>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</si>
  <si>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</si>
  <si>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</si>
  <si>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</si>
  <si>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</si>
  <si>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</si>
  <si>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</si>
  <si>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</si>
  <si>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</si>
  <si>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</si>
  <si>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</si>
  <si>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</si>
  <si>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</si>
  <si>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</si>
  <si>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</si>
  <si>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</si>
  <si>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</si>
  <si>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</si>
  <si>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</si>
  <si>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</si>
  <si>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</si>
  <si>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</si>
  <si>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</si>
  <si>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</si>
  <si>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</si>
  <si>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</si>
  <si>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</si>
  <si>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</si>
  <si>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</si>
  <si>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</si>
  <si>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</si>
  <si>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</si>
  <si>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</si>
  <si>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</si>
  <si>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</si>
  <si>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</si>
  <si>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</si>
  <si>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</si>
  <si>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</si>
  <si>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</si>
  <si>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</si>
  <si>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</si>
  <si>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</si>
  <si>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</si>
  <si>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</si>
  <si>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</si>
  <si>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</si>
  <si>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</si>
  <si>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</si>
  <si>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</si>
  <si>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</si>
  <si>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</si>
  <si>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</si>
  <si>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</si>
  <si>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</si>
  <si>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</si>
  <si>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</si>
  <si>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</si>
  <si>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</si>
  <si>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</si>
  <si>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</si>
  <si>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</si>
  <si>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</si>
  <si>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</si>
  <si>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</si>
  <si>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</si>
  <si>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</si>
  <si>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</si>
  <si>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</si>
  <si>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</si>
  <si>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</si>
  <si>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</si>
  <si>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</si>
  <si>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</si>
  <si>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</si>
  <si>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</si>
  <si>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</si>
  <si>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</si>
  <si>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</si>
  <si>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</si>
  <si>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</si>
  <si>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</si>
  <si>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</si>
  <si>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</si>
  <si>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</si>
  <si>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</si>
  <si>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</si>
  <si>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</si>
  <si>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</si>
  <si>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</si>
  <si>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</si>
  <si>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</si>
  <si>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</si>
  <si>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</si>
  <si>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</si>
  <si>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</si>
  <si>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</si>
  <si>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</si>
  <si>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</si>
  <si>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</si>
  <si>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</si>
  <si>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</si>
  <si>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</si>
  <si>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</si>
  <si>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</si>
  <si>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</si>
  <si>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</si>
  <si>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</si>
  <si>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</si>
  <si>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</si>
  <si>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</si>
  <si>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</si>
  <si>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</si>
  <si>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</si>
  <si>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</si>
  <si>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</si>
  <si>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</si>
  <si>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</si>
  <si>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</si>
  <si>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</si>
  <si>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</si>
  <si>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</si>
  <si>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</si>
  <si>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</si>
  <si>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</si>
  <si>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</si>
  <si>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</si>
  <si>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</si>
  <si>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</si>
  <si>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</si>
  <si>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</si>
  <si>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</si>
  <si>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</si>
  <si>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</si>
  <si>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</si>
  <si>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</si>
  <si>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</si>
  <si>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</si>
  <si>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</si>
  <si>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</si>
  <si>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</si>
  <si>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</si>
  <si>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</si>
  <si>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</si>
  <si>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</si>
  <si>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</si>
  <si>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</si>
  <si>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</si>
  <si>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</si>
  <si>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</si>
  <si>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</si>
  <si>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</si>
  <si>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</si>
  <si>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</si>
  <si>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</si>
  <si>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</si>
  <si>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</si>
  <si>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</si>
  <si>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</si>
  <si>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</si>
  <si>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</si>
  <si>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</si>
  <si>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</si>
  <si>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</si>
  <si>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</si>
  <si>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</si>
  <si>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</si>
  <si>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</si>
  <si>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</si>
  <si>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</si>
  <si>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</si>
  <si>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</si>
  <si>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</si>
  <si>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</si>
  <si>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</si>
  <si>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</si>
  <si>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</si>
  <si>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</si>
  <si>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</si>
  <si>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</si>
  <si>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</si>
  <si>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</si>
  <si>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</si>
  <si>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</si>
  <si>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</si>
  <si>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</si>
  <si>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</si>
  <si>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</si>
  <si>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</si>
  <si>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</si>
  <si>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</si>
  <si>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</si>
  <si>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</si>
  <si>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</si>
  <si>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</si>
  <si>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</si>
  <si>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</si>
  <si>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</si>
  <si>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</si>
  <si>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</si>
  <si>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</si>
  <si>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</si>
  <si>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</si>
  <si>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</si>
  <si>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</si>
  <si>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</si>
  <si>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</si>
  <si>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</si>
  <si>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</si>
  <si>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</si>
  <si>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</si>
  <si>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</si>
  <si>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</si>
  <si>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</si>
  <si>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</si>
  <si>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</si>
  <si>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</si>
  <si>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</si>
  <si>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</si>
  <si>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</si>
  <si>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</si>
  <si>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</si>
  <si>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</si>
  <si>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</si>
  <si>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</si>
  <si>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</si>
  <si>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</si>
  <si>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</si>
  <si>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</si>
  <si>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</si>
  <si>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</si>
  <si>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</si>
  <si>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</si>
  <si>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</si>
  <si>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</si>
  <si>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</si>
  <si>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</si>
  <si>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</si>
  <si>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</si>
  <si>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</si>
  <si>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</si>
  <si>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</si>
  <si>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</si>
  <si>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</si>
  <si>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</si>
  <si>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</si>
  <si>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</si>
  <si>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</si>
  <si>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</si>
  <si>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</si>
  <si>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</si>
  <si>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</si>
  <si>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</si>
  <si>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</si>
  <si>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</si>
  <si>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</si>
  <si>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</si>
  <si>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</si>
  <si>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</si>
  <si>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</si>
  <si>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</si>
  <si>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</si>
  <si>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</si>
  <si>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</si>
  <si>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</si>
  <si>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</si>
  <si>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</si>
  <si>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</si>
  <si>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</si>
  <si>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</si>
  <si>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</si>
  <si>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</si>
  <si>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</si>
  <si>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</si>
  <si>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</si>
  <si>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</si>
  <si>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</si>
  <si>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</si>
  <si>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</si>
  <si>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</si>
  <si>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</si>
  <si>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</si>
  <si>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</si>
  <si>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</si>
  <si>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</si>
  <si>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</si>
  <si>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</si>
  <si>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</si>
  <si>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</si>
  <si>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</si>
  <si>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</si>
  <si>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</si>
  <si>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</si>
  <si>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</si>
  <si>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</si>
  <si>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</si>
  <si>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</si>
  <si>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</si>
  <si>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</si>
  <si>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</si>
  <si>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</si>
  <si>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</si>
  <si>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</si>
  <si>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</si>
  <si>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</si>
  <si>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</si>
  <si>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</si>
  <si>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</si>
  <si>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</si>
  <si>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</si>
  <si>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</si>
  <si>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</si>
  <si>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</si>
  <si>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</si>
  <si>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</si>
  <si>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</si>
  <si>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</si>
  <si>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</si>
  <si>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</si>
  <si>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</si>
  <si>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</si>
  <si>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</si>
  <si>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</si>
  <si>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</si>
  <si>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</si>
  <si>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</si>
  <si>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</si>
  <si>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</si>
  <si>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</si>
  <si>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</si>
  <si>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</si>
  <si>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</si>
  <si>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</si>
  <si>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</si>
  <si>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</si>
  <si>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</si>
  <si>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</si>
  <si>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</si>
  <si>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</si>
  <si>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</si>
  <si>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</si>
  <si>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</si>
  <si>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</si>
  <si>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</si>
  <si>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</si>
  <si>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</si>
  <si>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</si>
  <si>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</si>
  <si>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</si>
  <si>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</si>
  <si>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</si>
  <si>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</si>
  <si>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</si>
  <si>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</si>
  <si>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</si>
  <si>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</si>
  <si>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</si>
  <si>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</si>
  <si>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</si>
  <si>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</si>
  <si>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</si>
  <si>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</si>
  <si>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</si>
  <si>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</si>
  <si>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</si>
  <si>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</si>
  <si>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</si>
  <si>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</si>
  <si>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</si>
  <si>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</si>
  <si>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</si>
  <si>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</si>
  <si>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</si>
  <si>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</si>
  <si>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</si>
  <si>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</si>
  <si>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</si>
  <si>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</si>
  <si>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</si>
  <si>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</si>
  <si>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</si>
  <si>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</si>
  <si>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</si>
  <si>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</si>
  <si>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</si>
  <si>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</si>
  <si>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</si>
  <si>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</si>
  <si>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</si>
  <si>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</si>
  <si>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</si>
  <si>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</si>
  <si>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</si>
  <si>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</si>
  <si>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</si>
  <si>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</si>
  <si>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</si>
  <si>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</si>
  <si>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</si>
  <si>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</si>
  <si>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</si>
  <si>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</si>
  <si>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</si>
  <si>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</si>
  <si>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</si>
  <si>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</si>
  <si>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</si>
  <si>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</si>
  <si>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</si>
  <si>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</si>
  <si>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</si>
  <si>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</si>
  <si>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</si>
  <si>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</si>
  <si>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</si>
  <si>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</si>
  <si>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</si>
  <si>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</si>
  <si>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</si>
  <si>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</si>
  <si>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</si>
  <si>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</si>
  <si>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</si>
  <si>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</si>
  <si>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</si>
  <si>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</si>
  <si>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</si>
  <si>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</si>
  <si>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</si>
  <si>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</si>
  <si>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</si>
  <si>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</si>
  <si>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</si>
  <si>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</si>
  <si>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</si>
  <si>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</si>
  <si>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</si>
  <si>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</si>
  <si>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</si>
  <si>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</si>
  <si>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</si>
  <si>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</si>
  <si>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</si>
  <si>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</si>
  <si>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</si>
  <si>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</si>
  <si>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</si>
  <si>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</si>
  <si>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</si>
  <si>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</si>
  <si>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</si>
  <si>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</si>
  <si>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</si>
  <si>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</si>
  <si>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</si>
  <si>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</si>
  <si>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</si>
  <si>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</si>
  <si>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</si>
  <si>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</si>
  <si>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</si>
  <si>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</si>
  <si>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</si>
  <si>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</si>
  <si>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</si>
  <si>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</si>
  <si>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</si>
  <si>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</si>
  <si>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</si>
  <si>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</si>
  <si>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</si>
  <si>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</si>
  <si>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</si>
  <si>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</si>
  <si>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</si>
  <si>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</si>
  <si>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</si>
  <si>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</si>
  <si>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</si>
  <si>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</si>
  <si>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</si>
  <si>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</si>
  <si>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</si>
  <si>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</si>
  <si>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</si>
  <si>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</si>
  <si>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</si>
  <si>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</si>
  <si>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</si>
  <si>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</si>
  <si>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</si>
  <si>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</si>
  <si>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</si>
  <si>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</si>
  <si>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</si>
  <si>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</si>
  <si>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</si>
  <si>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</si>
  <si>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</si>
  <si>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</si>
  <si>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</si>
  <si>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</si>
  <si>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</si>
  <si>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</si>
  <si>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</si>
  <si>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</si>
  <si>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</si>
  <si>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</si>
  <si>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</si>
  <si>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</si>
  <si>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</si>
  <si>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</si>
  <si>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</si>
  <si>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</si>
  <si>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</si>
  <si>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</si>
  <si>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</si>
  <si>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</si>
  <si>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</si>
  <si>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</si>
  <si>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</si>
  <si>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</si>
  <si>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</si>
  <si>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</si>
  <si>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</si>
  <si>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</si>
  <si>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</si>
  <si>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</si>
  <si>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</si>
  <si>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</si>
  <si>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</si>
  <si>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</si>
  <si>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</si>
  <si>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</si>
  <si>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</si>
  <si>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</si>
  <si>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</si>
  <si>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</si>
  <si>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</si>
  <si>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</si>
  <si>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</si>
  <si>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</si>
  <si>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</si>
  <si>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</si>
  <si>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</si>
  <si>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</si>
  <si>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</si>
  <si>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</si>
  <si>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</si>
  <si>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</si>
  <si>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</si>
  <si>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</si>
  <si>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</si>
  <si>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</si>
  <si>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</si>
  <si>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</si>
  <si>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</si>
  <si>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</si>
  <si>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</si>
  <si>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</si>
  <si>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</si>
  <si>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</si>
  <si>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</si>
  <si>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</si>
  <si>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</si>
  <si>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</si>
  <si>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</si>
  <si>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</si>
  <si>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</si>
  <si>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</si>
  <si>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</si>
  <si>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</si>
  <si>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</si>
  <si>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</si>
  <si>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</si>
  <si>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</si>
  <si>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</si>
  <si>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</si>
  <si>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</si>
  <si>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</si>
  <si>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</si>
  <si>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</si>
  <si>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</si>
  <si>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</si>
  <si>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</si>
  <si>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</si>
  <si>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</si>
  <si>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</si>
  <si>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</si>
  <si>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</si>
  <si>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</si>
  <si>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</si>
  <si>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</si>
  <si>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</si>
  <si>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</si>
  <si>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</si>
  <si>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</si>
  <si>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</si>
  <si>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</si>
  <si>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</si>
  <si>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</si>
  <si>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</si>
  <si>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</si>
  <si>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</si>
  <si>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</si>
  <si>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</si>
  <si>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</si>
  <si>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</si>
  <si>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</si>
  <si>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</si>
  <si>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</si>
  <si>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</si>
  <si>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</si>
  <si>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</si>
  <si>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</si>
  <si>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</si>
  <si>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</si>
  <si>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</si>
  <si>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</si>
  <si>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</si>
  <si>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</si>
  <si>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</si>
  <si>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</si>
  <si>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</si>
  <si>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</si>
  <si>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</si>
  <si>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</si>
  <si>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</si>
  <si>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</si>
  <si>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</si>
  <si>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</si>
  <si>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</si>
  <si>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</si>
  <si>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</si>
  <si>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</si>
  <si>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</si>
  <si>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</si>
  <si>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</si>
  <si>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</si>
  <si>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</si>
  <si>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</si>
  <si>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</si>
  <si>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</si>
  <si>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</si>
  <si>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</si>
  <si>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</si>
  <si>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</si>
  <si>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</si>
  <si>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</si>
  <si>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</si>
  <si>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</si>
  <si>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</si>
  <si>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</si>
  <si>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</si>
  <si>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</si>
  <si>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</si>
  <si>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</si>
  <si>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</si>
  <si>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</si>
  <si>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</si>
  <si>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</si>
  <si>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</si>
  <si>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</si>
  <si>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</si>
  <si>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</si>
  <si>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</si>
  <si>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</si>
  <si>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</si>
  <si>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</si>
  <si>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</si>
  <si>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</si>
  <si>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</si>
  <si>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</si>
  <si>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</si>
  <si>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</si>
  <si>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</si>
  <si>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</si>
  <si>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</si>
  <si>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</si>
  <si>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</si>
  <si>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</si>
  <si>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</si>
  <si>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</si>
  <si>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</si>
  <si>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</si>
  <si>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</si>
  <si>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</si>
  <si>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</si>
  <si>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</si>
  <si>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</si>
  <si>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</si>
  <si>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</si>
  <si>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</si>
  <si>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</si>
  <si>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</si>
  <si>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</si>
  <si>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</si>
  <si>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</si>
  <si>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</si>
  <si>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</si>
  <si>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</si>
  <si>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</si>
  <si>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</si>
  <si>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</si>
  <si>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</si>
  <si>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</si>
  <si>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</si>
  <si>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</si>
  <si>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</si>
  <si>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</si>
  <si>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</si>
  <si>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</si>
  <si>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</si>
  <si>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</si>
  <si>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</si>
  <si>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</si>
  <si>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</si>
  <si>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</si>
  <si>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</si>
  <si>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</si>
  <si>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</si>
  <si>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</si>
  <si>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</si>
  <si>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</si>
  <si>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</si>
  <si>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</si>
  <si>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</si>
  <si>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</si>
  <si>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</si>
  <si>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</si>
  <si>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</si>
  <si>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</si>
  <si>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</si>
  <si>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</si>
  <si>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</si>
  <si>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</si>
  <si>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</si>
  <si>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</si>
  <si>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</si>
  <si>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</si>
  <si>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</si>
  <si>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</si>
  <si>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</si>
  <si>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</si>
  <si>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</si>
  <si>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</si>
  <si>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</si>
  <si>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</si>
  <si>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</si>
  <si>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</si>
  <si>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</si>
  <si>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</si>
  <si>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</si>
  <si>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</si>
  <si>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</si>
  <si>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</si>
  <si>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</si>
  <si>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</si>
  <si>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</si>
  <si>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</si>
  <si>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</si>
  <si>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</si>
  <si>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</si>
  <si>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</si>
  <si>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</si>
  <si>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</si>
  <si>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</si>
  <si>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</si>
  <si>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</si>
  <si>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</si>
  <si>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</si>
  <si>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</si>
  <si>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</si>
  <si>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</si>
  <si>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</si>
  <si>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</si>
  <si>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</si>
  <si>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</si>
  <si>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</si>
  <si>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</si>
  <si>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</si>
  <si>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</si>
  <si>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</si>
  <si>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</si>
  <si>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</si>
  <si>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</si>
  <si>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</si>
  <si>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</si>
  <si>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</si>
  <si>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</si>
  <si>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</si>
  <si>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</si>
  <si>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</si>
  <si>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</si>
  <si>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</si>
  <si>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</si>
  <si>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</si>
  <si>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</si>
  <si>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</si>
  <si>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</si>
  <si>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</si>
  <si>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</si>
  <si>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</si>
  <si>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</si>
  <si>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</si>
  <si>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</si>
  <si>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</si>
  <si>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</si>
  <si>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</si>
  <si>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</si>
  <si>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</si>
  <si>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</si>
  <si>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</si>
  <si>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</si>
  <si>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</si>
  <si>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</si>
  <si>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</si>
  <si>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</si>
  <si>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</si>
  <si>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</si>
  <si>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</si>
  <si>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</si>
  <si>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</si>
  <si>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</si>
  <si>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</si>
  <si>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</si>
  <si>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</si>
  <si>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</si>
  <si>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</si>
  <si>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</si>
  <si>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</si>
  <si>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</si>
  <si>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</si>
  <si>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</si>
  <si>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</si>
  <si>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</si>
  <si>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</si>
  <si>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</si>
  <si>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</si>
  <si>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</si>
  <si>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</si>
  <si>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</si>
  <si>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</si>
  <si>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</si>
  <si>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</si>
  <si>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</si>
  <si>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</si>
  <si>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</si>
  <si>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</si>
  <si>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</si>
  <si>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</si>
  <si>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</si>
  <si>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</si>
  <si>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</si>
  <si>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</si>
  <si>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</si>
  <si>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</si>
  <si>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</si>
  <si>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</si>
  <si>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</si>
  <si>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</si>
  <si>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</si>
  <si>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</si>
  <si>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</si>
  <si>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</si>
  <si>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</si>
  <si>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</si>
  <si>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</si>
  <si>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</si>
  <si>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</si>
  <si>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</si>
  <si>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</si>
  <si>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</si>
  <si>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</si>
  <si>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</si>
  <si>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</si>
  <si>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</si>
  <si>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</si>
  <si>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</si>
  <si>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</si>
  <si>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</si>
  <si>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</si>
  <si>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</si>
  <si>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</si>
  <si>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</si>
  <si>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</si>
  <si>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</si>
  <si>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</si>
  <si>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</si>
  <si>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</si>
  <si>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</si>
  <si>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</si>
  <si>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</si>
  <si>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</si>
  <si>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</si>
  <si>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</si>
  <si>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</si>
  <si>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</si>
  <si>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</si>
  <si>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</si>
  <si>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</si>
  <si>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</si>
  <si>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</si>
  <si>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</si>
  <si>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</si>
  <si>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</si>
  <si>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</si>
  <si>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</si>
  <si>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</si>
  <si>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</si>
  <si>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</si>
  <si>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</si>
  <si>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</si>
  <si>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</si>
  <si>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</si>
  <si>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</si>
  <si>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</si>
  <si>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</si>
  <si>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</si>
  <si>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</si>
  <si>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</si>
  <si>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</si>
  <si>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</si>
  <si>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</si>
  <si>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</si>
  <si>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</si>
  <si>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</si>
  <si>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</si>
  <si>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</si>
  <si>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</si>
  <si>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</si>
  <si>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</si>
  <si>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</si>
  <si>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</si>
  <si>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</si>
  <si>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</si>
  <si>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</si>
  <si>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</si>
  <si>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</si>
  <si>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</si>
  <si>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</si>
  <si>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</si>
  <si>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</si>
  <si>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</si>
  <si>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</si>
  <si>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</si>
  <si>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</si>
  <si>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</si>
  <si>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</si>
  <si>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</si>
  <si>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</si>
  <si>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</si>
  <si>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</si>
  <si>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</si>
  <si>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</si>
  <si>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</si>
  <si>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</si>
  <si>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</si>
  <si>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</si>
  <si>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</si>
  <si>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</si>
  <si>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</si>
  <si>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</si>
  <si>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</si>
  <si>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</si>
  <si>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</si>
  <si>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</si>
  <si>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</si>
  <si>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</si>
  <si>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</si>
  <si>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</si>
  <si>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</si>
  <si>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</si>
  <si>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</si>
  <si>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</si>
  <si>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</si>
  <si>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</si>
  <si>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</si>
  <si>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</si>
  <si>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</si>
  <si>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</si>
  <si>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</si>
  <si>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</si>
  <si>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</si>
  <si>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</si>
  <si>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</si>
  <si>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</si>
  <si>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</si>
  <si>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</si>
  <si>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</si>
  <si>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</si>
  <si>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</si>
  <si>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</si>
  <si>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</si>
  <si>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</si>
  <si>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</si>
  <si>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</si>
  <si>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</si>
  <si>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</si>
  <si>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</si>
  <si>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</si>
  <si>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</si>
  <si>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</si>
  <si>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</si>
  <si>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</si>
  <si>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</si>
  <si>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</si>
  <si>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</si>
  <si>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</si>
  <si>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</si>
  <si>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</si>
  <si>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</si>
  <si>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</si>
  <si>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</si>
  <si>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</si>
  <si>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</si>
  <si>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</si>
  <si>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</si>
  <si>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</si>
  <si>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</si>
  <si>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</si>
  <si>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</si>
  <si>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</si>
  <si>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</si>
  <si>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</si>
  <si>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</si>
  <si>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</si>
  <si>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</si>
  <si>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</si>
  <si>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</si>
  <si>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</si>
  <si>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</si>
  <si>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</si>
  <si>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</si>
  <si>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</si>
  <si>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</si>
  <si>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</si>
  <si>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</si>
  <si>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</si>
  <si>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</si>
  <si>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</si>
  <si>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</si>
  <si>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</si>
  <si>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</si>
  <si>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</si>
  <si>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</si>
  <si>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</si>
  <si>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</si>
  <si>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</si>
  <si>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</si>
  <si>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</si>
  <si>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</si>
  <si>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</si>
  <si>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</si>
  <si>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</si>
  <si>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</si>
  <si>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</si>
  <si>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</si>
  <si>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</si>
  <si>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</si>
  <si>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</si>
  <si>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</si>
  <si>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</si>
  <si>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</si>
  <si>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</si>
  <si>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</si>
  <si>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</si>
  <si>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</si>
  <si>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</si>
  <si>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</si>
  <si>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</si>
  <si>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</si>
  <si>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</si>
  <si>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</si>
  <si>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</si>
  <si>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</si>
  <si>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</si>
  <si>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</si>
  <si>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</si>
  <si>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</si>
  <si>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</si>
  <si>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</si>
  <si>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</si>
  <si>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</si>
  <si>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</si>
  <si>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</si>
  <si>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</si>
  <si>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</si>
  <si>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</si>
  <si>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</si>
  <si>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</si>
  <si>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</si>
  <si>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</si>
  <si>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</si>
  <si>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</si>
  <si>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</si>
  <si>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</si>
  <si>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</si>
  <si>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</si>
  <si>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</si>
  <si>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</si>
  <si>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</si>
  <si>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</si>
  <si>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</si>
  <si>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</si>
  <si>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</si>
  <si>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</si>
  <si>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</si>
  <si>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</si>
  <si>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</si>
  <si>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</si>
  <si>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</si>
  <si>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</si>
  <si>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</si>
  <si>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</si>
  <si>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</si>
  <si>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</si>
  <si>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</si>
  <si>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</si>
  <si>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</si>
  <si>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</si>
  <si>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</si>
  <si>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</si>
  <si>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</si>
  <si>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</si>
  <si>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</si>
  <si>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</si>
  <si>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</si>
  <si>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</si>
  <si>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</si>
  <si>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</si>
  <si>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</si>
  <si>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</si>
  <si>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</si>
  <si>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</si>
  <si>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</si>
  <si>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</si>
  <si>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</si>
  <si>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</si>
  <si>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</si>
  <si>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</si>
  <si>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</si>
  <si>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</si>
  <si>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</si>
  <si>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</si>
  <si>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</si>
  <si>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</si>
  <si>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</si>
  <si>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</si>
  <si>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</si>
  <si>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</si>
  <si>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</si>
  <si>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</si>
  <si>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</si>
  <si>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</si>
  <si>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</si>
  <si>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</si>
  <si>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</si>
  <si>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</si>
  <si>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</si>
  <si>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</si>
  <si>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</si>
  <si>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</si>
  <si>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</si>
  <si>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</si>
  <si>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</si>
  <si>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</si>
  <si>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</si>
  <si>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</si>
  <si>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</si>
  <si>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</si>
  <si>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</si>
  <si>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</si>
  <si>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</si>
  <si>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</si>
  <si>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</si>
  <si>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</si>
  <si>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</si>
  <si>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</si>
  <si>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</si>
  <si>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</si>
  <si>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</si>
  <si>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</si>
  <si>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</si>
  <si>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</si>
  <si>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</si>
  <si>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</si>
  <si>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</si>
  <si>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</si>
  <si>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</si>
  <si>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</si>
  <si>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</si>
  <si>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</si>
  <si>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</si>
  <si>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</si>
  <si>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</si>
  <si>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</si>
  <si>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</si>
  <si>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</si>
  <si>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</si>
  <si>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</si>
  <si>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</si>
  <si>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</si>
  <si>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</si>
  <si>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</si>
  <si>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</si>
  <si>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</si>
  <si>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</si>
  <si>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</si>
  <si>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</si>
  <si>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</si>
  <si>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</si>
  <si>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</si>
  <si>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</si>
  <si>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</si>
  <si>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</si>
  <si>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</si>
  <si>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</si>
  <si>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</si>
  <si>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</si>
  <si>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</si>
  <si>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</si>
  <si>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</si>
  <si>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</si>
  <si>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</si>
  <si>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</si>
  <si>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</si>
  <si>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</si>
  <si>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</si>
  <si>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</si>
  <si>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</si>
  <si>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</si>
  <si>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</si>
  <si>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</si>
  <si>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</si>
  <si>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</si>
  <si>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</si>
  <si>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</si>
  <si>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</si>
  <si>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</si>
  <si>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</si>
  <si>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</si>
  <si>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</si>
  <si>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</si>
  <si>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</si>
  <si>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</si>
  <si>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</si>
  <si>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</si>
  <si>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</si>
  <si>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</si>
  <si>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</si>
  <si>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</si>
  <si>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</si>
  <si>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</si>
  <si>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</si>
  <si>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</si>
  <si>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</si>
  <si>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</si>
  <si>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</si>
  <si>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</si>
  <si>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</si>
  <si>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</si>
  <si>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</si>
  <si>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</si>
  <si>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</si>
  <si>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</si>
  <si>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</si>
  <si>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</si>
  <si>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</si>
  <si>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</si>
  <si>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</si>
  <si>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</si>
  <si>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</si>
  <si>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</si>
  <si>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</si>
  <si>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</si>
  <si>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</si>
  <si>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</si>
  <si>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</si>
  <si>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</si>
  <si>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</si>
  <si>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</si>
  <si>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</si>
  <si>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</si>
  <si>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</si>
  <si>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</si>
  <si>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</si>
  <si>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</si>
  <si>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</si>
  <si>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</si>
  <si>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</si>
  <si>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</si>
  <si>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</si>
  <si>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</si>
  <si>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</si>
  <si>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</si>
  <si>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</si>
  <si>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</si>
  <si>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</si>
  <si>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</si>
  <si>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</si>
  <si>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</si>
  <si>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</si>
  <si>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</si>
  <si>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</si>
  <si>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</si>
  <si>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</si>
  <si>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</si>
  <si>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</si>
  <si>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</si>
  <si>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</si>
  <si>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</si>
  <si>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</si>
  <si>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</si>
  <si>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</si>
  <si>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</si>
  <si>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</si>
  <si>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</si>
  <si>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</si>
  <si>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</si>
  <si>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</si>
  <si>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</si>
  <si>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</si>
  <si>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</si>
  <si>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</si>
  <si>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</si>
  <si>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</si>
  <si>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</si>
  <si>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</si>
  <si>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</si>
  <si>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</si>
  <si>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</si>
  <si>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</si>
  <si>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</si>
  <si>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</si>
  <si>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</si>
  <si>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</si>
  <si>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</si>
  <si>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</si>
  <si>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</si>
  <si>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</si>
  <si>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</si>
  <si>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</si>
  <si>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</si>
  <si>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</si>
  <si>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</si>
  <si>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</si>
  <si>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</si>
  <si>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</si>
  <si>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</si>
  <si>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</si>
  <si>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</si>
  <si>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</si>
  <si>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</si>
  <si>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</si>
  <si>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</si>
  <si>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</si>
  <si>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</si>
  <si>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</si>
  <si>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</si>
  <si>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</si>
  <si>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</si>
  <si>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</si>
  <si>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</si>
  <si>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</si>
  <si>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</si>
  <si>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</si>
  <si>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</si>
  <si>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</si>
  <si>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</si>
  <si>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</si>
  <si>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</si>
  <si>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</si>
  <si>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</si>
  <si>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</si>
  <si>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</si>
  <si>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</si>
  <si>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</si>
  <si>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</si>
  <si>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</si>
  <si>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</si>
  <si>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</si>
  <si>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</si>
  <si>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</si>
  <si>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</si>
  <si>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</si>
  <si>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</si>
  <si>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</si>
  <si>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</si>
  <si>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</si>
  <si>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</si>
  <si>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</si>
  <si>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</si>
  <si>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</si>
  <si>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</si>
  <si>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</si>
  <si>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</si>
  <si>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</si>
  <si>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</si>
  <si>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</si>
  <si>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</si>
  <si>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</si>
  <si>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</si>
  <si>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</si>
  <si>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</si>
  <si>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</si>
  <si>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</si>
  <si>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</si>
  <si>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</si>
  <si>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</si>
  <si>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</si>
  <si>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</si>
  <si>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</si>
  <si>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</si>
  <si>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</si>
  <si>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</si>
  <si>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</si>
  <si>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</si>
  <si>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</si>
  <si>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</si>
  <si>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</si>
  <si>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</si>
  <si>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</si>
  <si>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</si>
  <si>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</si>
  <si>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</si>
  <si>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</si>
  <si>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</si>
  <si>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</si>
  <si>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</si>
  <si>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</si>
  <si>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</si>
  <si>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</si>
  <si>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</si>
  <si>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</si>
  <si>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</si>
  <si>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</si>
  <si>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</si>
  <si>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</si>
  <si>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</si>
  <si>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</si>
  <si>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</si>
  <si>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</si>
  <si>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</si>
  <si>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</si>
  <si>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</si>
  <si>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</si>
  <si>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</si>
  <si>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</si>
  <si>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</si>
  <si>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</si>
  <si>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</si>
  <si>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</si>
  <si>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</si>
  <si>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</si>
  <si>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</si>
  <si>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</si>
  <si>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</si>
  <si>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</si>
  <si>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</si>
  <si>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</si>
  <si>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</si>
  <si>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</si>
  <si>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</si>
  <si>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</si>
  <si>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</si>
  <si>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</si>
  <si>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</si>
  <si>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</si>
  <si>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</si>
  <si>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</si>
  <si>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</si>
  <si>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</si>
  <si>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</si>
  <si>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</si>
  <si>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</si>
  <si>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</si>
  <si>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</si>
  <si>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</si>
  <si>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</si>
  <si>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</si>
  <si>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</si>
  <si>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</si>
  <si>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</si>
  <si>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</si>
  <si>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</si>
  <si>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</si>
  <si>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</si>
  <si>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</si>
  <si>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</si>
  <si>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</si>
  <si>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</si>
  <si>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</si>
  <si>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</si>
  <si>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</si>
  <si>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</si>
  <si>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</si>
  <si>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</si>
  <si>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</si>
  <si>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</si>
  <si>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</si>
  <si>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</si>
  <si>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</si>
  <si>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</si>
  <si>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</si>
  <si>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</si>
  <si>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</si>
  <si>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</si>
  <si>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</si>
  <si>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</si>
  <si>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</si>
  <si>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</si>
  <si>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</si>
  <si>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</si>
  <si>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</si>
  <si>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</si>
  <si>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</si>
  <si>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</si>
  <si>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</si>
  <si>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</si>
  <si>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</si>
  <si>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</si>
  <si>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</si>
  <si>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</si>
  <si>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</si>
  <si>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</si>
  <si>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</si>
  <si>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</si>
  <si>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</si>
  <si>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</si>
  <si>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</si>
  <si>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</si>
  <si>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</si>
  <si>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</si>
  <si>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</si>
  <si>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</si>
  <si>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</si>
  <si>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</si>
  <si>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</si>
  <si>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</si>
  <si>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</si>
  <si>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</si>
  <si>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</si>
  <si>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</si>
  <si>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</si>
  <si>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</si>
  <si>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</si>
  <si>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</si>
  <si>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</si>
  <si>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</si>
  <si>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</si>
  <si>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</si>
  <si>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</si>
  <si>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</si>
  <si>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</si>
  <si>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</si>
  <si>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</si>
  <si>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</si>
  <si>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</si>
  <si>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</si>
  <si>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</si>
  <si>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</si>
  <si>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</si>
  <si>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</si>
  <si>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</si>
  <si>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</si>
  <si>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</si>
  <si>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</si>
  <si>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</si>
  <si>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</si>
  <si>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</si>
  <si>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</si>
  <si>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</si>
  <si>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</si>
  <si>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</si>
  <si>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</si>
  <si>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</si>
  <si>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</si>
  <si>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</si>
  <si>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</si>
  <si>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</si>
  <si>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</si>
  <si>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</si>
  <si>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</si>
  <si>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</si>
  <si>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</si>
  <si>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</si>
  <si>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</si>
  <si>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</si>
  <si>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</si>
  <si>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</si>
  <si>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</si>
  <si>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</si>
  <si>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</si>
  <si>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</si>
  <si>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</si>
  <si>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</si>
  <si>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</si>
  <si>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</si>
  <si>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</si>
  <si>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</si>
  <si>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</si>
  <si>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</si>
  <si>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</si>
  <si>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</si>
  <si>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</si>
  <si>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</si>
  <si>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</si>
  <si>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</si>
  <si>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</si>
  <si>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</si>
  <si>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</si>
  <si>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</si>
  <si>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</si>
  <si>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</si>
  <si>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</si>
  <si>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</si>
  <si>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</si>
  <si>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</si>
  <si>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</si>
  <si>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</si>
  <si>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</si>
  <si>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</si>
  <si>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</si>
  <si>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</si>
  <si>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</si>
  <si>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</si>
  <si>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</si>
  <si>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</si>
  <si>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</si>
  <si>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</si>
  <si>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</si>
  <si>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</si>
  <si>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</si>
  <si>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</si>
  <si>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</si>
  <si>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</si>
  <si>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</si>
  <si>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</si>
  <si>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</si>
  <si>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</si>
  <si>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</si>
  <si>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</si>
  <si>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</si>
  <si>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</si>
  <si>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</si>
  <si>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</si>
  <si>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</si>
  <si>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</si>
  <si>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</si>
  <si>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</si>
  <si>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</si>
  <si>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</si>
  <si>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</si>
  <si>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</si>
  <si>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</si>
  <si>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</si>
  <si>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</si>
  <si>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</si>
  <si>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</si>
  <si>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</si>
  <si>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</si>
  <si>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</si>
  <si>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</si>
  <si>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</si>
  <si>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</si>
  <si>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</si>
  <si>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</si>
  <si>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</si>
  <si>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</si>
  <si>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</si>
  <si>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</si>
  <si>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</si>
  <si>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</si>
  <si>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</si>
  <si>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</si>
  <si>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</si>
  <si>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</si>
  <si>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</si>
  <si>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</si>
  <si>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</si>
  <si>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</si>
  <si>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</si>
  <si>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90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</si>
  <si>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</si>
  <si>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</si>
  <si>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</si>
  <si>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</si>
  <si>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</si>
  <si>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</si>
  <si>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</si>
  <si>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</si>
  <si>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</si>
  <si>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</si>
  <si>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</si>
  <si>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</si>
  <si>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</si>
  <si>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PCM-20251120-00002030</t>
  </si>
  <si>
    <t>EM Team on the ay ETA;50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</si>
</sst>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bottom style="medium">
        <color indexed="64"/>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20"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318.88484201388928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45981.833267939815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45981.833267939815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45981.833267939815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45981.833267939815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45981.833267939815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45981.833267939815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45981.833267939815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45981.833267939815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45981.833267939815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45981.833267939815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45981.833267939815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45981.833267939815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45981.833267939815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45981.833267939815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45981.833267939815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45981.833267939815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45981.833267939815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45981.833267939815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45981.833267939815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45981.833267939815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45981.833267939815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45981.833267939815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45981.833267939815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45981.833267939815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45981.833267939815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45981.833267939815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45981.833267939815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45981.833267939815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45981.833267939815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45981.833267939815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45981.833267939815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45981.833267939815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45981.833267939815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45981.833267939815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45981.833267939815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45981.833267939815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45981.833267939815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45981.833267939815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45981.833267939815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45981.833267939815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45981.833267939815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45981.833267939815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45981.833267939815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45981.833267939815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45981.833267939815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45981.833267939815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45981.833267939815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45981.833267939815</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45981.833267939815</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156.83342997685395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8.0827546335058287E-3</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45981.833267939815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45981.833267939815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45981.833267939815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45981.833267939815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45981.833267939815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45981.833267939815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45981.833267939815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45981.833267939815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45981.833267939815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45981.833267939815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45981.833267939815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45981.833267939815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45981.833267939815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45981.833267939815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45981.833267939815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45981.833267939815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45981.833267939815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45981.833267939815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45981.833267939815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45981.833267939815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45981.833267939815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45981.833267939815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45981.833267939815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45981.833267939815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45981.833267939815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45981.833267939815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45981.833267939815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45981.833267939815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45981.833267939815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45981.833267939815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45981.833267939815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45981.833267939815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45981.833267939815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45981.833267939815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45981.833267939815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45981.833267939815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45981.833267939815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45981.833267939815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45981.833267939815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45981.833267939815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45981.833267939815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45981.833267939815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45981.833267939815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45981.833267939815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45981.833267939815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45981.833267939815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45981.833267939815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45981.833267939815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45981.833267939815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45981.833267939815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45981.833267939815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45981.833267939815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45981.833267939815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45981.833267939815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45981.833267939815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45981.833267939815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45981.833267939815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45981.833267939815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45981.833267939815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45981.833267939815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45981.833267939815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45981.833267939815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45981.833267939815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45981.833267939815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45981.833267939815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45981.833267939815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45981.833267939815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45981.833267939815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45981.833267939815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45981.833267939815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45981.833267939815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45981.833267939815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45981.833267939815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45981.833267939815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45981.833267939815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45981.833267939815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45981.833267939815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45981.833267939815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45981.833267939815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45981.833267939815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45981.833267939815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45981.833267939815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45981.833267939815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45981.833267939815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45981.833267939815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45981.833267939815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45981.833267939815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45981.833267939815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45981.833267939815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45981.833267939815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45981.833267939815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45981.833267939815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45981.833267939815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45981.833267939815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45981.833267939815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45981.833267939815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45981.833267939815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45981.833267939815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45981.833267939815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45981.833267939815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45981.833267939815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45981.833267939815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45981.833267939815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45981.833267939815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45981.833267939815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45981.833267939815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45981.833267939815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45981.833267939815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45981.833267939815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45981.833267939815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45981.833267939815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45981.833267939815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45981.833267939815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45981.833267939815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45981.833267939815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45981.833267939815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45981.833267939815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45981.833267939815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45981.833267939815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45981.833267939815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45981.833267939815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45981.833267939815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45981.833267939815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45981.833267939815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45981.833267939815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45981.833267939815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45981.833267939815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45981.833267939815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45981.833267939815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45981.833267939815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45981.833267939815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45981.833267939815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45981.833267939815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45981.833267939815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45981.833267939815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45981.833267939815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45981.833267939815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45981.833267939815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45981.833267939815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45981.833267939815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45981.833267939815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45981.833267939815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45981.833267939815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45981.833267939815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45981.833267939815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45981.833267939815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45981.833267939815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45981.833267939815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45981.833267939815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45981.833267939815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45981.833267939815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45981.833267939815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45981.833267939815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45981.833267939815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45981.833267939815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45981.833267939815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45981.833267939815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45981.833267939815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45981.833267939815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45981.833267939815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45981.833267939815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45981.833267939815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45981.833267939815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45981.833267939815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45981.833267939815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45981.833267939815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45981.833267939815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45981.833267939815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45981.833267939815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45981.833267939815</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45981.833267939815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45981.833267939815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45981.833267939815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45981.833267939815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45981.833267939815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45981.833267939815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45981.833267939815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45981.833267939815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45981.833267939815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45981.833267939815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45981.833267939815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45981.833267939815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45981.833267939815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45981.833267939815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45981.833267939815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45981.833267939815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45981.833267939815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45981.833267939815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45981.833267939815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45981.833267939815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45981.833267939815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45981.833267939815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45981.833267939815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45981.833267939815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45981.833267939815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45981.833267939815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45981.833267939815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45981.833267939815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45981.833267939815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45981.833267939815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45981.833267939815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45981.833267939815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45981.833267939815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45981.833267939815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45981.833267939815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45981.833267939815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45981.833267939815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45981.833267939815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45981.833267939815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45981.833267939815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45981.833267939815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45981.833267939815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45981.833267939815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45981.833267939815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45981.833267939815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45981.833267939815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45981.833267939815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45981.833267939815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45981.833267939815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45981.833267939815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45981.833267939815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45981.833267939815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45981.833267939815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45981.833267939815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45981.833267939815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45981.833267939815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45981.833267939815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45981.833267939815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45981.833267939815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45981.833267939815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45981.833267939815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45981.833267939815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45981.833267939815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45981.833267939815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45981.833267939815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45981.833267939815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45981.833267939815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45981.833267939815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45981.833267939815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45981.833267939815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45981.833267939815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45981.833267939815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45981.833267939815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45981.833267939815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45981.833267939815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45981.833267939815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45981.833267939815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45981.833267939815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45981.833267939815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45981.833267939815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45981.833267939815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45981.833267939815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45981.833267939815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45981.833267939815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45981.833267939815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45981.833267939815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45981.833267939815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45981.833267939815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45981.833267939815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45981.833267939815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45981.833267939815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45981.833267939815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45981.833267939815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45981.833267939815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45981.833267939815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45981.833267939815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45981.833267939815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45981.833267939815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45981.833267939815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45981.833267939815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45981.833267939815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45981.833267939815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45981.833267939815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45981.833267939815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45981.833267939815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45981.833267939815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45981.833267939815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45981.833267939815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45981.833267939815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45981.833267939815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45981.833267939815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45981.833267939815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45981.833267939815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45981.833267939815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45981.833267939815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45981.833267939815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45981.833267939815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45981.833267939815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45981.833267939815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45981.833267939815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45981.833267939815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45981.833267939815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45981.833267939815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45981.833267939815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45981.833267939815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45981.833267939815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45981.833267939815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45981.833267939815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45981.833267939815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45981.833267939815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45981.833267939815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45981.833267939815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45981.833267939815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45981.833267939815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45981.833267939815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45981.833267939815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45981.833267939815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45981.833267939815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45981.833267939815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45981.833267939815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45981.833267939815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45981.833267939815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45981.833267939815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45981.833267939815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45981.833267939815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45981.833267939815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45981.833267939815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45981.833267939815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45981.833267939815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45981.833267939815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45981.833267939815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45981.833267939815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45981.833267939815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45981.833267939815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45981.833267939815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45981.833267939815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45981.833267939815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45981.833267939815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45981.833267939815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45981.833267939815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45981.833267939815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45981.833267939815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45981.833267939815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45981.833267939815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45981.833267939815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45981.833267939815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45981.833267939815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45981.833267939815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45981.833267939815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45981.833267939815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45981.833267939815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45981.833267939815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45981.833267939815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45981.833267939815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45981.833267939815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45981.833267939815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45981.833267939815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45981.833267939815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45981.833267939815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45981.833267939815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45981.833267939815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45981.833267939815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45981.833267939815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45981.833267939815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45981.833267939815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45981.833267939815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45981.833267939815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45981.833267939815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45981.833267939815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45981.833267939815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45981.833267939815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45981.833267939815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45981.833267939815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45981.833267939815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45981.833267939815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45981.833267939815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45981.833267939815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45981.833267939815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45981.833267939815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45981.833267939815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45981.833267939815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45981.833267939815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45981.833267939815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45981.833267939815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45981.833267939815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45981.833267939815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45981.833267939815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45981.833267939815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45981.833267939815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45981.833267939815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45981.833267939815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45981.833267939815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45981.833267939815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45981.833267939815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45981.833267939815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45981.833267939815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45981.833267939815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45981.833267939815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45981.833267939815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45981.833267939815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45981.833267939815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45981.833267939815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45981.833267939815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45981.833267939815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45981.833267939815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45981.833267939815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45981.833267939815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45981.833267939815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45981.833267939815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45981.833267939815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45981.833267939815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45981.833267939815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45981.833267939815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45981.833267939815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45981.833267939815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45981.833267939815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45981.833267939815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45981.833267939815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45981.833267939815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45981.833267939815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45981.833267939815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45981.833267939815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45981.833267939815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45981.833267939815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45981.833267939815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45981.833267939815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45981.833267939815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45981.833267939815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45981.833267939815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45981.833267939815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45981.833267939815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45981.833267939815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45981.833267939815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45981.833267939815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45981.833267939815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45981.833267939815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45981.833267939815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45981.833267939815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45981.833267939815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45981.833267939815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45981.833267939815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45981.833267939815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45981.833267939815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45981.833267939815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45981.833267939815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45981.833267939815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45981.833267939815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45981.833267939815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45981.833267939815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45981.833267939815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45981.833267939815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45981.833267939815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45981.833267939815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45981.833267939815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45981.833267939815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45981.833267939815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45981.833267939815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45981.833267939815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45981.833267939815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45981.833267939815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45981.833267939815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45981.833267939815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45981.833267939815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45981.833267939815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45981.833267939815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45981.833267939815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45981.833267939815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45981.833267939815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45981.833267939815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45981.833267939815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45981.833267939815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45981.833267939815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45981.833267939815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45981.833267939815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45981.833267939815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45981.833267939815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45981.833267939815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45981.833267939815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45981.833267939815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45981.833267939815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45981.833267939815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45981.833267939815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45981.833267939815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45981.833267939815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45981.833267939815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45981.833267939815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45981.833267939815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45981.833267939815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45981.833267939815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45981.833267939815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45981.833267939815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45981.833267939815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45981.833267939815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45981.833267939815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45981.833267939815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45981.833267939815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45981.833267939815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45981.833267939815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45981.833267939815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45981.833267939815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45981.833267939815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45981.833267939815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45981.833267939815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45981.833267939815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45981.833267939815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45981.833267939815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45981.833267939815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45981.833267939815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45981.833267939815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45981.833267939815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45981.833267939815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45981.833267939815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45981.833267939815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45981.833267939815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45981.833267939815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45981.833267939815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45981.833267939815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45981.833267939815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45981.833267939815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45981.833267939815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45981.833267939815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45981.833267939815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45981.833267939815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45981.833267939815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45981.833267939815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45981.833267939815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45981.833267939815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45981.833267939815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45981.833267939815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45981.833267939815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45981.833267939815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45981.833267939815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45981.833267939815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45981.833267939815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45981.833267939815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45981.833267939815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45981.833267939815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45981.833267939815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45981.833267939815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45981.833267939815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45981.833267939815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45981.833267939815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45981.833267939815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45981.833267939815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45981.833267939815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45981.833267939815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45981.833267939815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45981.833267939815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45981.833267939815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45981.833267939815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45981.833267939815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45981.833267939815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45981.833267939815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45981.833267939815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45981.833267939815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45981.833267939815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45981.833267939815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45981.833267939815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45981.833267939815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45981.833267939815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45981.833267939815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45981.833267939815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45981.833267939815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45981.833267939815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45981.833267939815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45981.833267939815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45981.833267939815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45981.833267939815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45981.833267939815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45981.833267939815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45981.833267939815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45981.833267939815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45981.833267939815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45981.833267939815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45981.833267939815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45981.833267939815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45981.833267939815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45981.833267939815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45981.833267939815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45981.833267939815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45981.833267939815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45981.833267939815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45981.833267939815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45981.833267939815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45981.833267939815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45981.833267939815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45981.833267939815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45981.833267939815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45981.833267939815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45981.833267939815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45981.833267939815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45981.833267939815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45981.833267939815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45981.833267939815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45981.833267939815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45981.833267939815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45981.833267939815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45981.833267939815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45981.833267939815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45981.833267939815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45981.833267939815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45981.833267939815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45981.833267939815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45981.833267939815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45981.833267939815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45981.833267939815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45981.833267939815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45981.833267939815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45981.833267939815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45981.833267939815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45981.833267939815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45981.833267939815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45981.833267939815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45981.833267939815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45981.833267939815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45981.833267939815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45981.833267939815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45981.833267939815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45981.833267939815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45981.833267939815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45981.833267939815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45981.833267939815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45981.833267939815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45981.833267939815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45981.833267939815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45981.833267939815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45981.833267939815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45981.833267939815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45981.833267939815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45981.833267939815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45981.833267939815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45981.833267939815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45981.833267939815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45981.833267939815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45981.833267939815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45981.833267939815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45981.833267939815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45981.833267939815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45981.833267939815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45981.833267939815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45981.833267939815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45981.833267939815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45981.833267939815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45981.833267939815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45981.833267939815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45981.833267939815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45981.833267939815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45981.833267939815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45981.833267939815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45981.833267939815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45981.833267939815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45981.833267939815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45981.833267939815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45981.833267939815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45981.833267939815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45981.833267939815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45981.833267939815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45981.833267939815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45981.833267939815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45981.833267939815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45981.833267939815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45981.833267939815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45981.833267939815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45981.833267939815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45981.833267939815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45981.833267939815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45981.833267939815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45981.833267939815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45981.833267939815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45981.833267939815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45981.833267939815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45981.833267939815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45981.833267939815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45981.833267939815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45981.833267939815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45981.833267939815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45981.833267939815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45981.833267939815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45981.833267939815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45981.833267939815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45981.833267939815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45981.833267939815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45981.833267939815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45981.833267939815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45981.833267939815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45981.833267939815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45981.833267939815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45981.833267939815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45981.833267939815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45981.833267939815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45981.833267939815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45981.833267939815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45981.833267939815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45981.833267939815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45981.833267939815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45981.833267939815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45981.833267939815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45981.833267939815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45981.833267939815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45981.833267939815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45981.833267939815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45981.833267939815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45981.833267939815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45981.833267939815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45981.833267939815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45981.833267939815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45981.833267939815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45981.833267939815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45981.833267939815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45981.833267939815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45981.833267939815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45981.833267939815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45981.833267939815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45981.833267939815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45981.833267939815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45981.833267939815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45981.833267939815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45981.833267939815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45981.833267939815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45981.833267939815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45981.833267939815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45981.833267939815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45981.833267939815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45981.833267939815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45981.833267939815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45981.833267939815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45981.833267939815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45981.833267939815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45981.833267939815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45981.833267939815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45981.833267939815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45981.833267939815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45981.833267939815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45981.833267939815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45981.833267939815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45981.833267939815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45981.833267939815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45981.833267939815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45981.833267939815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45981.833267939815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45981.833267939815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45981.833267939815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45981.833267939815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45981.833267939815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45981.833267939815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45981.833267939815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45981.833267939815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45981.833267939815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45981.833267939815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45981.833267939815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45981.833267939815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45981.833267939815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45981.833267939815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45981.833267939815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45981.833267939815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45981.833267939815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45981.833267939815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45981.833267939815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45981.833267939815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45981.833267939815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45981.833267939815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45981.833267939815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45981.833267939815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45981.833267939815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45981.833267939815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45981.833267939815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45981.833267939815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45981.833267939815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45981.833267939815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45981.833267939815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45981.833267939815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45981.833267939815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45981.833267939815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45981.833267939815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45981.833267939815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45981.833267939815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45981.833267939815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45981.833267939815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45981.833267939815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45981.833267939815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45981.833267939815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45981.833267939815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45981.833267939815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45981.833267939815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45981.833267939815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45981.833267939815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45981.833267939815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45981.833267939815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45981.833267939815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45981.833267939815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45981.833267939815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45981.833267939815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45981.833267939815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45981.833267939815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45981.833267939815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45981.833267939815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45981.833267939815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45981.833267939815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45981.833267939815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45981.833267939815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45981.833267939815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45981.833267939815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45981.833267939815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45981.833267939815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45981.833267939815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45981.833267939815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45981.833267939815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45981.833267939815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45981.833267939815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45981.833267939815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45981.833267939815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45981.833267939815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45981.833267939815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45981.833267939815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45981.833267939815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45981.833267939815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45981.833267939815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45981.833267939815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45981.833267939815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45981.833267939815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45981.833267939815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45981.833267939815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45981.833267939815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45981.833267939815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45981.833267939815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45981.833267939815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45981.833267939815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45981.833267939815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45981.833267939815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45981.833267939815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45981.833267939815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45981.833267939815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45981.833267939815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45981.833267939815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45981.833267939815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45981.833267939815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45981.833267939815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45981.833267939815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45981.833267939815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45981.833267939815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45981.833267939815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45981.833267939815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45981.833267939815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45981.833267939815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45981.833267939815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45981.833267939815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45981.833267939815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45981.833267939815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45981.833267939815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45981.833267939815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45981.833267939815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45981.833267939815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45981.833267939815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45981.833267939815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45981.833267939815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45981.833267939815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45981.833267939815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45981.833267939815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45981.833267939815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45981.833267939815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45981.833267939815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45981.833267939815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45981.833267939815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45981.833267939815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45981.833267939815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45981.833267939815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45981.833267939815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45981.833267939815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45981.833267939815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45981.833267939815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45981.833267939815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45981.833267939815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45981.833267939815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45981.833267939815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45981.833267939815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45981.833267939815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45981.833267939815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45981.833267939815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45981.833267939815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45981.833267939815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45981.833267939815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45981.833267939815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45981.833267939815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45981.833267939815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45981.833267939815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45981.833267939815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45981.833267939815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45981.833267939815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45981.833267939815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45981.833267939815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45981.833267939815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45981.833267939815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45981.833267939815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45981.833267939815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45981.833267939815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45981.833267939815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45981.833267939815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45981.833267939815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45981.833267939815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45981.833267939815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45981.833267939815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45981.833267939815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45981.833267939815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45981.833267939815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45981.833267939815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45981.833267939815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45981.833267939815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45981.833267939815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45981.833267939815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45981.833267939815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45981.833267939815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45981.833267939815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45981.833267939815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45981.833267939815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45981.833267939815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45981.833267939815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45981.833267939815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45981.833267939815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45981.833267939815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45981.833267939815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45981.833267939815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45981.833267939815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45981.833267939815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45981.833267939815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45981.833267939815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45981.833267939815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45981.833267939815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45981.833267939815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45981.833267939815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45981.833267939815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45981.833267939815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45981.833267939815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45981.833267939815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45981.833267939815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45981.833267939815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45981.833267939815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45981.833267939815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45981.833267939815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45981.833267939815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45981.833267939815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45981.833267939815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45981.833267939815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45981.833267939815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45981.833267939815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45981.833267939815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45981.833267939815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45981.833267939815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45981.833267939815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45981.833267939815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45981.833267939815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45981.833267939815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45981.833267939815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45981.833267939815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45981.833267939815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45981.833267939815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45981.833267939815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45981.833267939815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45981.833267939815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45981.833267939815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45981.833267939815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45981.833267939815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45981.833267939815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45981.833267939815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45981.833267939815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45981.833267939815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45981.833267939815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45981.833267939815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45981.833267939815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45981.833267939815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45981.833267939815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45981.833267939815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45981.833267939815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45981.833267939815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45981.833267939815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45981.833267939815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45981.833267939815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45981.833267939815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45981.833267939815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45981.833267939815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45981.833267939815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45981.833267939815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45981.833267939815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45981.833267939815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45981.833267939815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45981.833267939815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45981.833267939815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45981.833267939815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45981.833267939815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45981.833267939815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45981.833267939815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45981.833267939815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45981.833267939815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45981.833267939815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45981.833267939815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45981.833267939815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45981.833267939815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45981.833267939815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45981.833267939815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45981.833267939815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45981.833267939815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45981.833267939815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45981.833267939815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45981.833267939815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45981.833267939815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45981.833267939815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45981.833267939815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45981.833267939815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45981.833267939815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45981.833267939815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45981.833267939815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45981.833267939815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45981.833267939815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45981.833267939815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45981.833267939815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45981.833267939815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45981.833267939815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45981.833267939815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45981.833267939815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45981.833267939815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45981.833267939815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45981.833267939815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45981.833267939815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45981.833267939815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45981.833267939815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45981.833267939815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45981.833267939815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45981.833267939815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45981.833267939815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45981.833267939815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45981.833267939815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45981.833267939815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45981.833267939815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45981.833267939815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45981.833267939815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45981.833267939815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45981.833267939815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45981.833267939815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45981.833267939815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45981.833267939815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45981.833267939815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45981.833267939815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45981.833267939815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45981.833267939815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45981.833267939815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45981.833267939815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45981.833267939815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45981.833267939815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45981.833267939815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45981.833267939815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45981.833267939815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45981.833267939815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45981.833267939815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45981.833267939815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45981.833267939815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45981.833267939815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45981.833267939815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45981.833267939815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45981.833267939815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45981.833267939815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45981.833267939815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45981.833267939815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45981.833267939815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45981.833267939815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45981.833267939815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45981.833267939815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45981.833267939815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45981.833267939815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45981.833267939815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45981.833267939815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45981.833267939815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45981.833267939815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45981.833267939815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45981.833267939815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45981.833267939815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45981.833267939815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45981.833267939815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45981.833267939815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45981.833267939815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45981.833267939815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45981.833267939815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45981.833267939815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45981.833267939815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45981.833267939815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45981.833267939815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45981.833267939815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45981.833267939815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45981.833267939815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45981.833267939815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45981.833267939815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45981.833267939815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45981.833267939815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45981.833267939815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45981.833267939815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45981.833267939815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45981.833267939815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45981.833267939815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45981.833267939815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45981.833267939815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45981.833267939815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45981.833267939815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45981.833267939815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45981.833267939815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45981.833267939815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45981.833267939815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45981.833267939815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45981.833267939815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45981.833267939815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45981.833267939815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45981.833267939815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45981.833267939815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45981.833267939815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45981.833267939815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45981.833267939815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45981.833267939815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45981.833267939815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45981.833267939815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45981.833267939815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45981.833267939815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45981.833267939815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45981.833267939815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45981.833267939815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45981.833267939815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45981.833267939815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45981.833267939815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45981.833267939815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45981.833267939815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45981.833267939815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45981.833267939815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45981.833267939815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45981.833267939815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45981.833267939815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45981.833267939815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45981.833267939815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45981.833267939815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45981.833267939815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45981.833267939815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45981.833267939815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45981.833267939815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45981.833267939815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45981.833267939815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45981.833267939815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45981.833267939815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45981.833267939815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45981.833267939815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45981.833267939815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45981.833267939815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45981.833267939815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tabSelected="1" workbookViewId="0">
      <selection activeCell="E17" sqref="E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278.35255034721922</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4" ca="1" si="0">IFERROR(NOW()-F3,"")</f>
        <v>45981.833267939815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45981.833267939815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45981.833267939815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45981.833267939815</v>
      </c>
      <c r="H6" s="95"/>
      <c r="I6" s="113" t="str">
        <f>IFERROR(VLOOKUP(D6,DB!A:F,6,0),"")</f>
        <v/>
      </c>
      <c r="J6" s="113" t="str">
        <f>IFERROR(VLOOKUP(D6,DB!A:G,7,0),"")</f>
        <v/>
      </c>
      <c r="K6" s="97"/>
      <c r="L6" s="91" t="str">
        <f>IFERROR(VLOOKUP(D6,DB!A:I,9,0),"")</f>
        <v/>
      </c>
    </row>
    <row r="7" spans="1:16" ht="15" customHeight="1">
      <c r="A7" s="113"/>
      <c r="B7" s="113" t="str">
        <f>IFERROR(VLOOKUP(D7,DB!A:K,11,0),"")</f>
        <v/>
      </c>
      <c r="C7" s="93"/>
      <c r="D7"/>
      <c r="E7" s="94"/>
      <c r="F7" s="95"/>
      <c r="G7" s="96">
        <f t="shared" ca="1" si="0"/>
        <v>45981.833267939815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45981.833267939815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45981.833267939815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45981.833267939815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45981.833267939815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45981.833267939815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45981.833267939815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45981.833267939815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45981.833267939815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45981.833267939815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45981.833267939815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45981.833267939815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45981.833267939815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45981.833267939815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45981.833267939815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45981.833267939815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45981.833267939815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45981.833267939815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45981.833267939815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45981.833267939815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45981.833267939815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45981.833267939815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45981.833267939815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45981.833267939815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45981.833267939815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45981.833267939815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45981.833267939815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45981.833267939815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45981.833267939815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45981.833267939815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45981.833267939815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45981.833267939815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45981.833267939815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45981.833267939815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45981.833267939815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45981.833267939815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45981.833267939815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45981.833267939815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45981.833267939815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45981.833267939815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45981.833267939815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45981.833267939815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45981.833267939815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45981.833267939815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45981.833267939815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45981.833267939815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45981.833267939815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45981.833267939815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45981.833267939815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45981.833267939815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45981.833267939815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45981.833267939815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45981.833267939815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45981.833267939815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45981.833267939815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45981.833267939815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45981.833267939815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45981.833267939815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45981.833267939815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45981.833267939815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45981.833267939815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45981.833267939815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45981.833267939815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45981.833267939815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45981.833267939815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45981.833267939815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45981.833267939815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45981.833267939815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45981.833267939815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45981.833267939815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45981.833267939815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45981.833267939815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45981.833267939815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45981.833267939815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45981.833267939815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45981.833267939815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45981.833267939815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45981.833267939815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45981.833267939815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45981.833267939815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45981.833267939815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45981.833267939815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45981.833267939815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45981.833267939815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45981.833267939815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45981.833267939815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45981.833267939815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45981.833267939815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45981.833267939815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45981.833267939815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45981.833267939815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45981.833267939815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45981.833267939815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45981.833267939815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45981.833267939815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45981.833267939815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45981.833267939815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45981.833267939815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45981.833267939815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45981.833267939815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45981.833267939815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45981.833267939815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45981.833267939815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45981.833267939815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45981.833267939815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45981.833267939815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45981.833267939815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45981.833267939815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45981.833267939815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45981.833267939815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45981.833267939815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45981.833267939815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45981.833267939815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45981.833267939815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45981.833267939815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45981.833267939815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45981.833267939815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45981.833267939815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45981.833267939815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45981.833267939815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45981.833267939815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45981.833267939815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45981.833267939815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45981.833267939815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45981.833267939815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45981.833267939815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45981.833267939815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45981.833267939815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45981.833267939815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45981.833267939815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45981.833267939815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45981.833267939815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45981.833267939815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45981.833267939815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45981.833267939815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45981.833267939815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45981.833267939815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45981.833267939815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45981.833267939815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45981.833267939815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45981.833267939815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45981.833267939815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45981.833267939815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45981.833267939815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45981.833267939815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45981.833267939815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45981.833267939815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45981.833267939815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45981.833267939815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45981.833267939815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45981.833267939815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45981.833267939815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45981.833267939815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45981.833267939815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45981.833267939815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45981.833267939815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45981.833267939815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45981.833267939815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45981.833267939815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45981.833267939815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45981.833267939815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45981.833267939815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45981.833267939815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45981.833267939815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45981.833267939815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45981.833267939815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45981.833267939815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45981.833267939815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45981.833267939815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45981.833267939815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45981.833267939815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45981.833267939815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45981.833267939815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45981.833267939815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45981.833267939815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45981.833267939815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45981.833267939815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45981.833267939815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45981.833267939815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45981.833267939815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45981.833267939815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45981.833267939815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45981.833267939815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45981.833267939815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45981.833267939815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45981.833267939815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45981.833267939815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45981.833267939815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45981.833267939815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45981.833267939815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45981.833267939815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45981.833267939815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45981.833267939815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45981.833267939815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45981.833267939815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45981.833267939815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45981.833267939815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45981.833267939815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45981.833267939815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45981.833267939815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45981.833267939815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45981.833267939815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45981.833267939815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45981.833267939815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45981.833267939815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45981.833267939815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45981.833267939815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45981.833267939815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45981.833267939815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45981.833267939815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45981.833267939815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45981.833267939815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45981.833267939815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45981.833267939815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45981.833267939815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45981.833267939815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45981.833267939815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45981.833267939815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45981.833267939815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45981.833267939815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45981.833267939815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45981.833267939815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45981.833267939815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45981.833267939815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45981.833267939815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45981.833267939815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45981.833267939815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45981.833267939815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45981.833267939815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45981.833267939815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45981.833267939815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45981.833267939815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45981.833267939815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45981.833267939815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45981.833267939815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45981.833267939815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45981.833267939815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45981.833267939815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45981.833267939815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45981.833267939815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45981.833267939815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45981.833267939815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45981.833267939815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45981.833267939815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45981.833267939815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45981.833267939815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45981.833267939815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45981.833267939815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45981.833267939815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45981.833267939815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45981.833267939815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45981.833267939815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45981.833267939815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45981.833267939815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45981.833267939815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45981.833267939815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45981.833267939815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45981.833267939815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45981.833267939815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45981.833267939815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45981.833267939815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45981.833267939815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45981.833267939815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45981.833267939815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45981.833267939815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45981.833267939815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45981.833267939815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45981.833267939815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45981.833267939815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45981.833267939815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45981.833267939815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45981.833267939815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45981.833267939815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45981.833267939815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45981.833267939815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45981.833267939815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45981.833267939815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45981.833267939815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45981.833267939815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45981.833267939815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45981.833267939815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45981.833267939815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45981.833267939815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45981.833267939815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45981.833267939815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45981.833267939815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45981.833267939815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45981.833267939815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45981.833267939815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45981.833267939815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45981.833267939815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45981.833267939815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45981.833267939815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45981.833267939815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45981.833267939815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45981.833267939815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45981.833267939815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45981.833267939815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45981.833267939815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45981.833267939815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45981.833267939815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45981.833267939815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45981.833267939815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45981.833267939815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45981.833267939815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45981.833267939815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45981.833267939815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45981.833267939815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45981.833267939815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45981.833267939815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45981.833267939815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45981.833267939815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45981.833267939815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45981.833267939815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45981.833267939815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45981.833267939815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45981.833267939815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45981.833267939815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45981.833267939815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45981.833267939815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45981.833267939815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45981.833267939815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45981.833267939815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45981.833267939815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45981.833267939815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45981.833267939815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45981.833267939815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45981.833267939815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45981.833267939815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45981.833267939815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45981.833267939815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45981.833267939815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45981.833267939815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45981.833267939815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45981.833267939815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45981.833267939815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45981.833267939815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45981.833267939815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45981.833267939815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45981.833267939815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45981.833267939815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45981.833267939815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45981.833267939815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45981.833267939815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45981.833267939815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45981.833267939815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45981.833267939815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45981.833267939815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45981.833267939815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45981.833267939815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45981.833267939815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45981.833267939815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45981.833267939815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45981.833267939815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45981.833267939815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45981.833267939815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45981.833267939815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45981.833267939815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45981.833267939815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45981.833267939815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45981.833267939815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45981.833267939815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45981.833267939815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45981.833267939815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45981.833267939815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45981.833267939815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45981.833267939815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45981.833267939815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45981.833267939815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45981.833267939815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45981.833267939815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45981.833267939815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45981.833267939815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45981.833267939815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45981.833267939815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45981.833267939815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45981.833267939815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45981.833267939815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45981.833267939815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45981.833267939815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45981.833267939815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45981.833267939815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45981.833267939815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45981.833267939815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45981.833267939815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45981.833267939815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45981.833267939815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45981.833267939815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45981.833267939815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45981.833267939815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45981.833267939815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45981.833267939815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45981.833267939815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45981.833267939815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45981.833267939815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45981.833267939815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45981.833267939815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45981.833267939815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45981.833267939815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45981.833267939815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45981.833267939815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45981.833267939815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45981.833267939815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45981.833267939815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45981.833267939815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45981.833267939815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45981.833267939815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45981.833267939815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45981.833267939815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45981.833267939815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45981.833267939815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45981.833267939815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45981.833267939815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45981.833267939815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45981.833267939815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45981.833267939815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45981.833267939815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45981.833267939815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45981.833267939815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45981.833267939815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45981.833267939815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45981.833267939815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45981.833267939815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45981.833267939815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45981.833267939815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45981.833267939815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45981.833267939815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45981.833267939815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45981.833267939815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45981.833267939815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45981.833267939815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45981.833267939815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45981.833267939815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45981.833267939815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45981.833267939815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45981.833267939815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45981.833267939815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45981.833267939815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45981.833267939815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45981.833267939815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45981.833267939815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45981.833267939815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45981.833267939815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45981.833267939815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45981.833267939815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45981.833267939815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45981.833267939815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45981.833267939815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45981.833267939815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45981.833267939815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45981.833267939815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45981.833267939815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45981.833267939815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45981.833267939815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45981.833267939815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45981.833267939815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45981.833267939815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45981.833267939815</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8"/>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90.001207754627103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55.644390624998778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33.17215682870301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4.3184646990775946</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0.45996932870184537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2</v>
      </c>
      <c r="D7" s="109" t="s">
        <v>32813</v>
      </c>
      <c r="E7" s="109" t="s">
        <v>39021</v>
      </c>
      <c r="F7" s="128">
        <v>45981.825069444443</v>
      </c>
      <c r="G7" s="111">
        <f ca="1">IFERROR(NOW()-F7,"")</f>
        <v>8.1984953721985221E-3</v>
      </c>
      <c r="H7" s="128">
        <v>45981.818124999998</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45981.833267939815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45981.833267939815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45981.833267939815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45981.833267939815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45981.833267939815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45981.833267939815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45981.833267939815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45981.833267939815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45981.833267939815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45981.833267939815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45981.833267939815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45981.833267939815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45981.833267939815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45981.833267939815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45981.833267939815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45981.833267939815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45981.833267939815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45981.833267939815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45981.833267939815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45981.833267939815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45981.833267939815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45981.833267939815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45981.833267939815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45981.833267939815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45981.833267939815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45981.833267939815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45981.833267939815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45981.833267939815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45981.833267939815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45981.833267939815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45981.833267939815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45981.833267939815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45981.833267939815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45981.833267939815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45981.833267939815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45981.833267939815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45981.833267939815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45981.833267939815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45981.833267939815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45981.833267939815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45981.833267939815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45981.833267939815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45981.833267939815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45981.833267939815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45981.833267939815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45981.833267939815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45981.833267939815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45981.833267939815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45981.833267939815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45981.833267939815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45981.833267939815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45981.833267939815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45981.833267939815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45981.833267939815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45981.833267939815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45981.833267939815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45981.833267939815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45981.833267939815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45981.833267939815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45981.833267939815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45981.833267939815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45981.833267939815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45981.833267939815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45981.833267939815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45981.833267939815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45981.833267939815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45981.833267939815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45981.833267939815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45981.833267939815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45981.833267939815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45981.833267939815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45981.833267939815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45981.833267939815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45981.833267939815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45981.833267939815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45981.833267939815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45981.833267939815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45981.833267939815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45981.833267939815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45981.833267939815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45981.833267939815</v>
      </c>
      <c r="H88" s="109"/>
      <c r="I88" s="109" t="str">
        <f>IFERROR(VLOOKUP(D88,DB!A:F,6,0),"")</f>
        <v/>
      </c>
      <c r="J88" s="109" t="str">
        <f>IFERROR(VLOOKUP(D88,DB!A:G,7,0),"")</f>
        <v/>
      </c>
      <c r="K88" s="109"/>
      <c r="L88" s="109" t="str">
        <f>IFERROR(VLOOKUP(D88,DB!A:I,9,0),"")</f>
        <v/>
      </c>
    </row>
    <row r="89" spans="1:12">
      <c r="A89" s="131"/>
      <c r="B89" s="131" t="str">
        <f>IFERROR(VLOOKUP(D89,DB!A:K,11,0),"")</f>
        <v/>
      </c>
      <c r="C89" s="131"/>
      <c r="D89" s="131"/>
      <c r="E89" s="131"/>
      <c r="F89" s="132"/>
      <c r="G89" s="111">
        <f ca="1">IFERROR(NOW()-F89,"")</f>
        <v>45981.833267939815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45981.833267939815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45981.833267939815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45981.833267939815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45981.833267939815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45981.833267939815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45981.833267939815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45981.833267939815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45981.833267939815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45981.833267939815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45981.833267939815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45981.833267939815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45981.833267939815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45981.833267939815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45981.833267939815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45981.833267939815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45981.833267939815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45981.833267939815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45981.833267939815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45981.833267939815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45981.833267939815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45981.833267939815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45981.833267939815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45981.833267939815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45981.833267939815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45981.833267939815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45981.833267939815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45981.833267939815</v>
      </c>
      <c r="H116" s="132"/>
      <c r="I116" s="131" t="str">
        <f>IFERROR(VLOOKUP(D116,DB!A:F,6,0),"")</f>
        <v/>
      </c>
      <c r="J116" s="131" t="str">
        <f>IFERROR(VLOOKUP(D116,DB!A:G,7,0),"")</f>
        <v/>
      </c>
      <c r="K116" s="131"/>
      <c r="L116" s="131" t="str">
        <f>IFERROR(VLOOKUP(D116,DB!A:I,9,0),"")</f>
        <v/>
      </c>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8" ca="1" si="0">IFERROR(NOW()-F2,"-")</f>
        <v>45981.833267939815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45981.833267939815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45981.833267939815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45981.833267939815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45981.833267939815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45981.833267939815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45981.833267939815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ref="G9:G42" ca="1" si="1">IFERROR(NOW()-F9,"-")</f>
        <v>45981.833267939815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45981.833267939815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45981.833267939815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45981.833267939815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45981.833267939815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45981.833267939815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45981.833267939815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45981.833267939815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45981.833267939815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45981.833267939815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45981.833267939815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45981.833267939815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45981.833267939815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45981.833267939815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45981.833267939815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45981.833267939815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45981.833267939815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45981.833267939815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45981.833267939815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45981.833267939815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45981.833267939815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45981.833267939815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45981.833267939815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45981.833267939815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45981.833267939815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45981.833267939815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45981.833267939815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45981.833267939815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45981.833267939815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45981.833267939815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45981.833267939815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45981.833267939815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45981.833267939815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45981.833267939815</v>
      </c>
      <c r="H42" s="121"/>
      <c r="I42" s="119" t="str">
        <f>IFERROR(VLOOKUP(D42,DB!A:F,6,0),"")</f>
        <v/>
      </c>
      <c r="J42" s="119" t="str">
        <f>IFERROR(VLOOKUP(D42,DB!A:G,7,0),"")</f>
        <v/>
      </c>
      <c r="K42" s="122"/>
      <c r="L42" s="123"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2025-11-20T17:00:14Z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